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ssantoro\Desktop\"/>
    </mc:Choice>
  </mc:AlternateContent>
  <xr:revisionPtr revIDLastSave="0" documentId="8_{A108364F-8FBA-4812-A315-08DF3DB1E72C}" xr6:coauthVersionLast="47" xr6:coauthVersionMax="47" xr10:uidLastSave="{00000000-0000-0000-0000-000000000000}"/>
  <bookViews>
    <workbookView xWindow="-120" yWindow="-120" windowWidth="29040" windowHeight="17640" tabRatio="500" xr2:uid="{00000000-000D-0000-FFFF-FFFF00000000}"/>
  </bookViews>
  <sheets>
    <sheet name="Ausbauplan - Piano di sviluppo" sheetId="1" r:id="rId1"/>
    <sheet name="LK_Comuni" sheetId="2" state="hidden" r:id="rId2"/>
  </sheets>
  <definedNames>
    <definedName name="_xlnm._FilterDatabase" localSheetId="1" hidden="1">LK_Comuni!$A$1:$E$1</definedName>
    <definedName name="dd_desc_approv">'Ausbauplan - Piano di sviluppo'!$M$2:$M$4</definedName>
    <definedName name="dd_desc_com">OFFSET(LK_Comuni!$A$2,0,0,COUNTA(LK_Comuni!$A:$A),1)</definedName>
    <definedName name="_xlnm.Print_Titles" localSheetId="0">'Ausbauplan - Piano di sviluppo'!$9:$9</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32" i="1" l="1"/>
  <c r="A27" i="1"/>
  <c r="H18" i="1"/>
  <c r="A18" i="1"/>
  <c r="H17" i="1"/>
  <c r="A17" i="1"/>
  <c r="H16" i="1"/>
  <c r="A16" i="1"/>
  <c r="A15" i="1"/>
  <c r="I13" i="1"/>
  <c r="H13" i="1"/>
  <c r="A13" i="1"/>
  <c r="A12" i="1"/>
  <c r="I10" i="1"/>
  <c r="H10" i="1"/>
  <c r="A10" i="1"/>
  <c r="A8" i="1"/>
  <c r="M4" i="1"/>
  <c r="B4" i="1"/>
  <c r="B5" i="1" s="1"/>
  <c r="B6" i="1" s="1"/>
  <c r="A4" i="1"/>
  <c r="M3" i="1"/>
  <c r="Z2" i="1"/>
  <c r="M2" i="1"/>
  <c r="J10" i="1" l="1"/>
  <c r="J13" i="1"/>
</calcChain>
</file>

<file path=xl/sharedStrings.xml><?xml version="1.0" encoding="utf-8"?>
<sst xmlns="http://schemas.openxmlformats.org/spreadsheetml/2006/main" count="520" uniqueCount="499">
  <si>
    <t>Bezeichnung Gemeinde
Denominazione Comune</t>
  </si>
  <si>
    <t>Jahr
Anno</t>
  </si>
  <si>
    <t>Der Familienagentur vorbehalten
Riservato all'Agenzia per la famiglia</t>
  </si>
  <si>
    <t>APPROV_DESC</t>
  </si>
  <si>
    <t>APPROV_DESC_D</t>
  </si>
  <si>
    <t>APPROV_DESC_I</t>
  </si>
  <si>
    <t>PianoSviluppo</t>
  </si>
  <si>
    <t>Bozen / Bolzano</t>
  </si>
  <si>
    <t>Genehmigt</t>
  </si>
  <si>
    <t>Approvato</t>
  </si>
  <si>
    <t>Nicht genehmigt</t>
  </si>
  <si>
    <t>Non approvato</t>
  </si>
  <si>
    <t>Nicht ausgewertet</t>
  </si>
  <si>
    <t>Non esaminato</t>
  </si>
  <si>
    <t>15% Plätze | Posti</t>
  </si>
  <si>
    <t>15% Stunden | Ore</t>
  </si>
  <si>
    <t>KINDERHORT
ASILO NIDO</t>
  </si>
  <si>
    <t>KINDERTAGESSTÄTTEN
MICROSTRUTTURE</t>
  </si>
  <si>
    <t>TAGESMÜTTER-/TAGESVÄTERDIENST
ASSISTENZA DOMICILIARE ALL'INFANZIA</t>
  </si>
  <si>
    <t>GESAMT
TOTALI</t>
  </si>
  <si>
    <t>Anzahl betreute Kinder
Numero bambini assistiti</t>
  </si>
  <si>
    <t>Anzahl fakturierte Stunden
Numero ore fatturate</t>
  </si>
  <si>
    <t xml:space="preserve">% </t>
  </si>
  <si>
    <t>Anzahl zu betreuende Kinder
Numero bambini da assistere</t>
  </si>
  <si>
    <t>Anzahl geplante Betreuungsstunden
Numero ore di assistenza pianificate</t>
  </si>
  <si>
    <t xml:space="preserve">ANMERKUNGEN - NOTE </t>
  </si>
  <si>
    <t>HINWEISE ZUM AUSFÜLLEN - INDICAZIONI PER LA COMPILAZIONE</t>
  </si>
  <si>
    <t xml:space="preserve"> - Alle Zellen müssen ausgefüllt werden, auch wenn der Wert gleich Null ist </t>
  </si>
  <si>
    <t xml:space="preserve"> - Wenn die Anzahl der Kinder nicht Null ist, muss ein entsprechender Wert im Feld Stunden eingegeben werden</t>
  </si>
  <si>
    <t xml:space="preserve"> - Die Farbe rot entspricht einem Fehler</t>
  </si>
  <si>
    <t xml:space="preserve"> - La compilazione di tutte le celle e' obbligatoria, anche se il valore è pari a zero</t>
  </si>
  <si>
    <t xml:space="preserve"> - Se il numero bambini è diverso da zero, deve essere inserito un valore congruente nel campo ore</t>
  </si>
  <si>
    <t xml:space="preserve"> - Il colore rosso segnala una condizione di errore</t>
  </si>
  <si>
    <t>Bezeichnung Gemeinde 
Denominazione Comune</t>
  </si>
  <si>
    <t>Kodex Gemeinde
Codice Comune</t>
  </si>
  <si>
    <t>Bezeichnung Gemeinde DEU
Denominazione Comune DEU</t>
  </si>
  <si>
    <t>Bezeichnung Gemeinde ITA
Denominazione Comune ITA</t>
  </si>
  <si>
    <t>Kinder 0-2
2023</t>
  </si>
  <si>
    <t>Abtei / Badia</t>
  </si>
  <si>
    <t>006</t>
  </si>
  <si>
    <t>Abtei</t>
  </si>
  <si>
    <t>Badia</t>
  </si>
  <si>
    <t>Ahrntal / Valle Aurina</t>
  </si>
  <si>
    <t>108</t>
  </si>
  <si>
    <t>Ahrntal</t>
  </si>
  <si>
    <t>Valle Aurina</t>
  </si>
  <si>
    <t>Aldein / Aldino</t>
  </si>
  <si>
    <t>001</t>
  </si>
  <si>
    <t>Aldein</t>
  </si>
  <si>
    <t>Aldino</t>
  </si>
  <si>
    <t>Algund / Lagundo</t>
  </si>
  <si>
    <t>038</t>
  </si>
  <si>
    <t>Algund</t>
  </si>
  <si>
    <t>Lagundo</t>
  </si>
  <si>
    <t>Altrei / Anterivo</t>
  </si>
  <si>
    <t>003</t>
  </si>
  <si>
    <t>Altrei</t>
  </si>
  <si>
    <t>Anterivo</t>
  </si>
  <si>
    <t>Andrian / Andriano</t>
  </si>
  <si>
    <t>002</t>
  </si>
  <si>
    <t>Andrian</t>
  </si>
  <si>
    <t>Andriano</t>
  </si>
  <si>
    <t>Auer / Ora</t>
  </si>
  <si>
    <t>060</t>
  </si>
  <si>
    <t>Auer</t>
  </si>
  <si>
    <t>Ora</t>
  </si>
  <si>
    <t>Barbian / Barbiano</t>
  </si>
  <si>
    <t>007</t>
  </si>
  <si>
    <t>Barbian</t>
  </si>
  <si>
    <t>Barbiano</t>
  </si>
  <si>
    <t>008</t>
  </si>
  <si>
    <t>Bozen</t>
  </si>
  <si>
    <t>Bolzano</t>
  </si>
  <si>
    <t>Branzoll / Bronzolo</t>
  </si>
  <si>
    <t>012</t>
  </si>
  <si>
    <t>Branzoll</t>
  </si>
  <si>
    <t>Bronzolo</t>
  </si>
  <si>
    <t>Brenner / Brennero</t>
  </si>
  <si>
    <t>010</t>
  </si>
  <si>
    <t>Brenner</t>
  </si>
  <si>
    <t>Brennero</t>
  </si>
  <si>
    <t>Brixen / Bressanone</t>
  </si>
  <si>
    <t>011</t>
  </si>
  <si>
    <t>Brixen</t>
  </si>
  <si>
    <t>Bressanone</t>
  </si>
  <si>
    <t>Bruneck / Brunico</t>
  </si>
  <si>
    <t>013</t>
  </si>
  <si>
    <t>Bruneck</t>
  </si>
  <si>
    <t>Brunico</t>
  </si>
  <si>
    <t>Burgstall / Postal</t>
  </si>
  <si>
    <t>066</t>
  </si>
  <si>
    <t>Burgstall</t>
  </si>
  <si>
    <t>Postal</t>
  </si>
  <si>
    <t>Corvara / Corvara in Badia</t>
  </si>
  <si>
    <t>026</t>
  </si>
  <si>
    <t>Corvara</t>
  </si>
  <si>
    <t>Corvara in Badia</t>
  </si>
  <si>
    <t>Deutschnofen / Nova Ponente</t>
  </si>
  <si>
    <t>059</t>
  </si>
  <si>
    <t>Deutschnofen</t>
  </si>
  <si>
    <t>Nova Ponente</t>
  </si>
  <si>
    <t>Enneberg / Marebbe</t>
  </si>
  <si>
    <t>047</t>
  </si>
  <si>
    <t>Enneberg</t>
  </si>
  <si>
    <t>Marebbe</t>
  </si>
  <si>
    <t>Eppan a.d. Weinstr. / Appiano s.s.d.v.</t>
  </si>
  <si>
    <t>004</t>
  </si>
  <si>
    <t>Eppan a.d. Weinstr.</t>
  </si>
  <si>
    <t>Appiano s.s.d.v.</t>
  </si>
  <si>
    <t>Feldthurns / Velturno</t>
  </si>
  <si>
    <t>116</t>
  </si>
  <si>
    <t>Feldthurns</t>
  </si>
  <si>
    <t>Velturno</t>
  </si>
  <si>
    <t>Franzensfeste / Fortezza</t>
  </si>
  <si>
    <t>032</t>
  </si>
  <si>
    <t>Franzensfeste</t>
  </si>
  <si>
    <t>Fortezza</t>
  </si>
  <si>
    <t>Freienfeld / Campo di Trens</t>
  </si>
  <si>
    <t>016</t>
  </si>
  <si>
    <t>Freienfeld</t>
  </si>
  <si>
    <t>Campo di Trens</t>
  </si>
  <si>
    <t>Gais / Gais</t>
  </si>
  <si>
    <t>034</t>
  </si>
  <si>
    <t>Gais</t>
  </si>
  <si>
    <t>Gargazon / Gargazzone</t>
  </si>
  <si>
    <t>035</t>
  </si>
  <si>
    <t>Gargazon</t>
  </si>
  <si>
    <t>Gargazzone</t>
  </si>
  <si>
    <t>Glurns / Glorenza</t>
  </si>
  <si>
    <t>036</t>
  </si>
  <si>
    <t>Glurns</t>
  </si>
  <si>
    <t>Glorenza</t>
  </si>
  <si>
    <t>Graun im Vinschgau / Curon Venosta</t>
  </si>
  <si>
    <t>027</t>
  </si>
  <si>
    <t>Graun im Vinschgau</t>
  </si>
  <si>
    <t>Curon Venosta</t>
  </si>
  <si>
    <t>Gsies / Valle di Casies</t>
  </si>
  <si>
    <t>109</t>
  </si>
  <si>
    <t>Gsies</t>
  </si>
  <si>
    <t>Valle di Casies</t>
  </si>
  <si>
    <t>Hafling / Avelengo</t>
  </si>
  <si>
    <t>005</t>
  </si>
  <si>
    <t>Hafling</t>
  </si>
  <si>
    <t>Avelengo</t>
  </si>
  <si>
    <t>Innichen / S.Candido</t>
  </si>
  <si>
    <t>077</t>
  </si>
  <si>
    <t>Innichen</t>
  </si>
  <si>
    <t>S.Candido</t>
  </si>
  <si>
    <t>Jenesien / S.Genesio Atesino</t>
  </si>
  <si>
    <t>079</t>
  </si>
  <si>
    <t>Jenesien</t>
  </si>
  <si>
    <t>S.Genesio Atesino</t>
  </si>
  <si>
    <t>Kaltern a.d. Weinstr. / Caldaro s.s.d.v.</t>
  </si>
  <si>
    <t>015</t>
  </si>
  <si>
    <t>Kaltern a.d. Weinstr.</t>
  </si>
  <si>
    <t>Caldaro s.s.d.v.</t>
  </si>
  <si>
    <t>Karneid / Cornedo all'Isarco</t>
  </si>
  <si>
    <t>023</t>
  </si>
  <si>
    <t>Karneid</t>
  </si>
  <si>
    <t>Cornedo all'Isarco</t>
  </si>
  <si>
    <t>Kastelbell-Tschars / Castelbello-Ciardes</t>
  </si>
  <si>
    <t>018</t>
  </si>
  <si>
    <t>Kastelbell-Tschars</t>
  </si>
  <si>
    <t>Castelbello-Ciardes</t>
  </si>
  <si>
    <t>Kastelruth / Castelrotto</t>
  </si>
  <si>
    <t>019</t>
  </si>
  <si>
    <t>Kastelruth</t>
  </si>
  <si>
    <t>Castelrotto</t>
  </si>
  <si>
    <t>Kiens / Chienes</t>
  </si>
  <si>
    <t>021</t>
  </si>
  <si>
    <t>Kiens</t>
  </si>
  <si>
    <t>Chienes</t>
  </si>
  <si>
    <t>Klausen / Chiusa</t>
  </si>
  <si>
    <t>022</t>
  </si>
  <si>
    <t>Klausen</t>
  </si>
  <si>
    <t>Chiusa</t>
  </si>
  <si>
    <t>Kuens / Caines</t>
  </si>
  <si>
    <t>014</t>
  </si>
  <si>
    <t>Kuens</t>
  </si>
  <si>
    <t>Caines</t>
  </si>
  <si>
    <t>Kurtatsch a.d.Weinstr. / Cortaccia s.s.d.v.</t>
  </si>
  <si>
    <t>024</t>
  </si>
  <si>
    <t>Kurtatsch a.d.Weinstr.</t>
  </si>
  <si>
    <t>Cortaccia s.s.d.v.</t>
  </si>
  <si>
    <t>Kurtinig a.d. Weinstr. / Cortina s.s.d.v.</t>
  </si>
  <si>
    <t>025</t>
  </si>
  <si>
    <t>Kurtinig a.d. Weinstr.</t>
  </si>
  <si>
    <t>Cortina s.s.d.v.</t>
  </si>
  <si>
    <t>Laas / Lasa</t>
  </si>
  <si>
    <t>042</t>
  </si>
  <si>
    <t>Laas</t>
  </si>
  <si>
    <t>Lasa</t>
  </si>
  <si>
    <t>Lajen / Laion</t>
  </si>
  <si>
    <t>039</t>
  </si>
  <si>
    <t>Lajen</t>
  </si>
  <si>
    <t>Laion</t>
  </si>
  <si>
    <t>Lana / Lana</t>
  </si>
  <si>
    <t>041</t>
  </si>
  <si>
    <t>Lana</t>
  </si>
  <si>
    <t>Latsch / Laces</t>
  </si>
  <si>
    <t>037</t>
  </si>
  <si>
    <t>Latsch</t>
  </si>
  <si>
    <t>Laces</t>
  </si>
  <si>
    <t>Laurein / Lauregno</t>
  </si>
  <si>
    <t>043</t>
  </si>
  <si>
    <t>Laurein</t>
  </si>
  <si>
    <t>Lauregno</t>
  </si>
  <si>
    <t>Leifers / Laives</t>
  </si>
  <si>
    <t>040</t>
  </si>
  <si>
    <t>Leifers</t>
  </si>
  <si>
    <t>Laives</t>
  </si>
  <si>
    <t>Lüsen / Luson</t>
  </si>
  <si>
    <t>044</t>
  </si>
  <si>
    <t>Lüsen</t>
  </si>
  <si>
    <t>Luson</t>
  </si>
  <si>
    <t>Mals / Malles Venosta</t>
  </si>
  <si>
    <t>046</t>
  </si>
  <si>
    <t>Mals</t>
  </si>
  <si>
    <t>Malles Venosta</t>
  </si>
  <si>
    <t>Margreid a.d. Weinstr. / Magre' s.s.d.v.</t>
  </si>
  <si>
    <t>045</t>
  </si>
  <si>
    <t>Margreid a.d. Weinstr.</t>
  </si>
  <si>
    <t>Magre' s.s.d.v.</t>
  </si>
  <si>
    <t>Marling / Marlengo</t>
  </si>
  <si>
    <t>048</t>
  </si>
  <si>
    <t>Marling</t>
  </si>
  <si>
    <t>Marlengo</t>
  </si>
  <si>
    <t>Martell / Martello</t>
  </si>
  <si>
    <t>049</t>
  </si>
  <si>
    <t>Martell</t>
  </si>
  <si>
    <t>Martello</t>
  </si>
  <si>
    <t>Meran / Merano</t>
  </si>
  <si>
    <t>051</t>
  </si>
  <si>
    <t>Meran</t>
  </si>
  <si>
    <t>Merano</t>
  </si>
  <si>
    <t>Mölten / Meltina</t>
  </si>
  <si>
    <t>050</t>
  </si>
  <si>
    <t>Mölten</t>
  </si>
  <si>
    <t>Meltina</t>
  </si>
  <si>
    <t>Montan / Montagna</t>
  </si>
  <si>
    <t>053</t>
  </si>
  <si>
    <t>Montan</t>
  </si>
  <si>
    <t>Montagna</t>
  </si>
  <si>
    <t>Moos in Passeier / Moso in Passiria</t>
  </si>
  <si>
    <t>054</t>
  </si>
  <si>
    <t>Moos in Passeier</t>
  </si>
  <si>
    <t>Moso in Passiria</t>
  </si>
  <si>
    <t>Mühlbach / Rio di Pusteria</t>
  </si>
  <si>
    <t>074</t>
  </si>
  <si>
    <t>Mühlbach</t>
  </si>
  <si>
    <t>Rio di Pusteria</t>
  </si>
  <si>
    <t>Mühlwald / Selva dei Molini</t>
  </si>
  <si>
    <t>088</t>
  </si>
  <si>
    <t>Mühlwald</t>
  </si>
  <si>
    <t>Selva dei Molini</t>
  </si>
  <si>
    <t>Nals / Nalles</t>
  </si>
  <si>
    <t>055</t>
  </si>
  <si>
    <t>Nals</t>
  </si>
  <si>
    <t>Nalles</t>
  </si>
  <si>
    <t>Naturns / Naturno</t>
  </si>
  <si>
    <t>056</t>
  </si>
  <si>
    <t>Naturns</t>
  </si>
  <si>
    <t>Naturno</t>
  </si>
  <si>
    <t>Natz-Schabs / Naz-Sciaves</t>
  </si>
  <si>
    <t>057</t>
  </si>
  <si>
    <t>Natz-Schabs</t>
  </si>
  <si>
    <t>Naz-Sciaves</t>
  </si>
  <si>
    <t>Neumarkt / Egna</t>
  </si>
  <si>
    <t>029</t>
  </si>
  <si>
    <t>Neumarkt</t>
  </si>
  <si>
    <t>Egna</t>
  </si>
  <si>
    <t>Niederdorf / Villabassa</t>
  </si>
  <si>
    <t>113</t>
  </si>
  <si>
    <t>Niederdorf</t>
  </si>
  <si>
    <t>Villabassa</t>
  </si>
  <si>
    <t>Olang / Valdaora</t>
  </si>
  <si>
    <t>106</t>
  </si>
  <si>
    <t>Olang</t>
  </si>
  <si>
    <t>Valdaora</t>
  </si>
  <si>
    <t>Partschins / Parcines</t>
  </si>
  <si>
    <t>062</t>
  </si>
  <si>
    <t>Partschins</t>
  </si>
  <si>
    <t>Parcines</t>
  </si>
  <si>
    <t>Percha / Perca</t>
  </si>
  <si>
    <t>063</t>
  </si>
  <si>
    <t>Percha</t>
  </si>
  <si>
    <t>Perca</t>
  </si>
  <si>
    <t>Pfalzen / Falzes</t>
  </si>
  <si>
    <t>030</t>
  </si>
  <si>
    <t>Pfalzen</t>
  </si>
  <si>
    <t>Falzes</t>
  </si>
  <si>
    <t>Pfatten / Vadena</t>
  </si>
  <si>
    <t>105</t>
  </si>
  <si>
    <t>Pfatten</t>
  </si>
  <si>
    <t>Vadena</t>
  </si>
  <si>
    <t>Pfitsch / Val di Vizze</t>
  </si>
  <si>
    <t>107</t>
  </si>
  <si>
    <t>Pfitsch</t>
  </si>
  <si>
    <t>Val di Vizze</t>
  </si>
  <si>
    <t>Plaus / Plaus</t>
  </si>
  <si>
    <t>064</t>
  </si>
  <si>
    <t>Plaus</t>
  </si>
  <si>
    <t>Prad am Stilfser Joch / Prato allo Stelvio</t>
  </si>
  <si>
    <t>067</t>
  </si>
  <si>
    <t>Prad am Stilfser Joch</t>
  </si>
  <si>
    <t>Prato allo Stelvio</t>
  </si>
  <si>
    <t>Prags / Braies</t>
  </si>
  <si>
    <t>009</t>
  </si>
  <si>
    <t>Prags</t>
  </si>
  <si>
    <t>Braies</t>
  </si>
  <si>
    <t>Prettau / Predoi</t>
  </si>
  <si>
    <t>068</t>
  </si>
  <si>
    <t>Prettau</t>
  </si>
  <si>
    <t>Predoi</t>
  </si>
  <si>
    <t>Proveis / Proves</t>
  </si>
  <si>
    <t>069</t>
  </si>
  <si>
    <t>Proveis</t>
  </si>
  <si>
    <t>Proves</t>
  </si>
  <si>
    <t>Rasen-Antholz / Rasun Anterselva</t>
  </si>
  <si>
    <t>071</t>
  </si>
  <si>
    <t>Rasen-Antholz</t>
  </si>
  <si>
    <t>Rasun Anterselva</t>
  </si>
  <si>
    <t>Ratschings / Racines</t>
  </si>
  <si>
    <t>070</t>
  </si>
  <si>
    <t>Ratschings</t>
  </si>
  <si>
    <t>Racines</t>
  </si>
  <si>
    <t>Riffian / Rifiano</t>
  </si>
  <si>
    <t>073</t>
  </si>
  <si>
    <t>Riffian</t>
  </si>
  <si>
    <t>Rifiano</t>
  </si>
  <si>
    <t>Ritten / Renon</t>
  </si>
  <si>
    <t>072</t>
  </si>
  <si>
    <t>Ritten</t>
  </si>
  <si>
    <t>Renon</t>
  </si>
  <si>
    <t>Rodeneck / Rodengo</t>
  </si>
  <si>
    <t>075</t>
  </si>
  <si>
    <t>Rodeneck</t>
  </si>
  <si>
    <t>Rodengo</t>
  </si>
  <si>
    <t>Salurn / Salorno</t>
  </si>
  <si>
    <t>076</t>
  </si>
  <si>
    <t>Salurn</t>
  </si>
  <si>
    <t>Salorno</t>
  </si>
  <si>
    <t>Sand in Taufers / Campo Tures</t>
  </si>
  <si>
    <t>017</t>
  </si>
  <si>
    <t>Sand in Taufers</t>
  </si>
  <si>
    <t>Campo Tures</t>
  </si>
  <si>
    <t>Sarntal / Sarentino</t>
  </si>
  <si>
    <t>086</t>
  </si>
  <si>
    <t>Sarntal</t>
  </si>
  <si>
    <t>Sarentino</t>
  </si>
  <si>
    <t>Schenna / Scena</t>
  </si>
  <si>
    <t>087</t>
  </si>
  <si>
    <t>Schenna</t>
  </si>
  <si>
    <t>Scena</t>
  </si>
  <si>
    <t>Schlanders / Silandro</t>
  </si>
  <si>
    <t>093</t>
  </si>
  <si>
    <t>Schlanders</t>
  </si>
  <si>
    <t>Silandro</t>
  </si>
  <si>
    <t>Schluderns / Sluderno</t>
  </si>
  <si>
    <t>094</t>
  </si>
  <si>
    <t>Schluderns</t>
  </si>
  <si>
    <t>Sluderno</t>
  </si>
  <si>
    <t>Schnals / Senales</t>
  </si>
  <si>
    <t>091</t>
  </si>
  <si>
    <t>Schnals</t>
  </si>
  <si>
    <t>Senales</t>
  </si>
  <si>
    <t>Sexten / Sesto</t>
  </si>
  <si>
    <t>092</t>
  </si>
  <si>
    <t>Sexten</t>
  </si>
  <si>
    <t>Sesto</t>
  </si>
  <si>
    <t>St.Christina in Gröden / S.Cristina Val Gardena</t>
  </si>
  <si>
    <t>085</t>
  </si>
  <si>
    <t>St.Christina in Gröden</t>
  </si>
  <si>
    <t>S.Cristina Val Gardena</t>
  </si>
  <si>
    <t>St.Leonhard in Pass. / S.Leonardo in Passiria</t>
  </si>
  <si>
    <t>080</t>
  </si>
  <si>
    <t>St.Leonhard in Pass.</t>
  </si>
  <si>
    <t>S.Leonardo in Passiria</t>
  </si>
  <si>
    <t>St.Lorenzen / S.Lorenzo di Sebato</t>
  </si>
  <si>
    <t>081</t>
  </si>
  <si>
    <t>St.Lorenzen</t>
  </si>
  <si>
    <t>S.Lorenzo di Sebato</t>
  </si>
  <si>
    <t>St.Martin in Passeier / S.Martino in Passiria</t>
  </si>
  <si>
    <t>083</t>
  </si>
  <si>
    <t>St.Martin in Passeier</t>
  </si>
  <si>
    <t>S.Martino in Passiria</t>
  </si>
  <si>
    <t>St.Martin in Thurn / S.Martino in Badia</t>
  </si>
  <si>
    <t>082</t>
  </si>
  <si>
    <t>St.Martin in Thurn</t>
  </si>
  <si>
    <t>S.Martino in Badia</t>
  </si>
  <si>
    <t>St.Pankraz / S.Pancrazio</t>
  </si>
  <si>
    <t>084</t>
  </si>
  <si>
    <t>St.Pankraz</t>
  </si>
  <si>
    <t>S.Pancrazio</t>
  </si>
  <si>
    <t>St.Ulrich / Ortisei</t>
  </si>
  <si>
    <t>061</t>
  </si>
  <si>
    <t>St.Ulrich</t>
  </si>
  <si>
    <t>Ortisei</t>
  </si>
  <si>
    <t>Sterzing / Vipiteno</t>
  </si>
  <si>
    <t>115</t>
  </si>
  <si>
    <t>Sterzing</t>
  </si>
  <si>
    <t>Vipiteno</t>
  </si>
  <si>
    <t>Stilfs / Stelvio</t>
  </si>
  <si>
    <t>095</t>
  </si>
  <si>
    <t>Stilfs</t>
  </si>
  <si>
    <t>Stelvio</t>
  </si>
  <si>
    <t>Taufers im Münstertal / Tubre</t>
  </si>
  <si>
    <t>103</t>
  </si>
  <si>
    <t>Taufers im Münstertal</t>
  </si>
  <si>
    <t>Tubre</t>
  </si>
  <si>
    <t>Terenten / Terento</t>
  </si>
  <si>
    <t>096</t>
  </si>
  <si>
    <t>Terenten</t>
  </si>
  <si>
    <t>Terento</t>
  </si>
  <si>
    <t>Terlan / Terlano</t>
  </si>
  <si>
    <t>097</t>
  </si>
  <si>
    <t>Terlan</t>
  </si>
  <si>
    <t>Terlano</t>
  </si>
  <si>
    <t>Tiers / Tires</t>
  </si>
  <si>
    <t>100</t>
  </si>
  <si>
    <t>Tiers</t>
  </si>
  <si>
    <t>Tires</t>
  </si>
  <si>
    <t>Tirol / Tirolo</t>
  </si>
  <si>
    <t>101</t>
  </si>
  <si>
    <t>Tirol</t>
  </si>
  <si>
    <t>Tirolo</t>
  </si>
  <si>
    <t>Tisens / Tesimo</t>
  </si>
  <si>
    <t>099</t>
  </si>
  <si>
    <t>Tisens</t>
  </si>
  <si>
    <t>Tesimo</t>
  </si>
  <si>
    <t>Toblach / Dobbiaco</t>
  </si>
  <si>
    <t>028</t>
  </si>
  <si>
    <t>Toblach</t>
  </si>
  <si>
    <t>Dobbiaco</t>
  </si>
  <si>
    <t>Tramin a.d. Weinstr. / Termeno s.s.d.v.</t>
  </si>
  <si>
    <t>098</t>
  </si>
  <si>
    <t>Tramin a.d. Weinstr.</t>
  </si>
  <si>
    <t>Termeno s.s.d.v.</t>
  </si>
  <si>
    <t>Truden im Naturpark / Trodena nel parco naturale</t>
  </si>
  <si>
    <t>102</t>
  </si>
  <si>
    <t>Truden im Naturpark</t>
  </si>
  <si>
    <t>Trodena nel parco naturale</t>
  </si>
  <si>
    <t>Tscherms / Cermes</t>
  </si>
  <si>
    <t>020</t>
  </si>
  <si>
    <t>Tscherms</t>
  </si>
  <si>
    <t>Cermes</t>
  </si>
  <si>
    <t>U.L.Frau i.W.-St.Felix / Senale-S.Felice</t>
  </si>
  <si>
    <t>118</t>
  </si>
  <si>
    <t>U.L.Frau i.W.-St.Felix</t>
  </si>
  <si>
    <t>Senale-S.Felice</t>
  </si>
  <si>
    <t>Ulten / Ultimo</t>
  </si>
  <si>
    <t>104</t>
  </si>
  <si>
    <t>Ulten</t>
  </si>
  <si>
    <t>Ultimo</t>
  </si>
  <si>
    <t>Vahrn / Varna</t>
  </si>
  <si>
    <t>111</t>
  </si>
  <si>
    <t>Vahrn</t>
  </si>
  <si>
    <t>Varna</t>
  </si>
  <si>
    <t>Villanders / Villandro</t>
  </si>
  <si>
    <t>114</t>
  </si>
  <si>
    <t>Villanders</t>
  </si>
  <si>
    <t>Villandro</t>
  </si>
  <si>
    <t>Villnöss / Funes</t>
  </si>
  <si>
    <t>033</t>
  </si>
  <si>
    <t>Villnöss</t>
  </si>
  <si>
    <t>Funes</t>
  </si>
  <si>
    <t>Vintl / Vandoies</t>
  </si>
  <si>
    <t>110</t>
  </si>
  <si>
    <t>Vintl</t>
  </si>
  <si>
    <t>Vandoies</t>
  </si>
  <si>
    <t>Völs am Schlern / Fie' allo Sciliar</t>
  </si>
  <si>
    <t>031</t>
  </si>
  <si>
    <t>Völs am Schlern</t>
  </si>
  <si>
    <t>Fie' allo Sciliar</t>
  </si>
  <si>
    <t>Vöran / Verano</t>
  </si>
  <si>
    <t>112</t>
  </si>
  <si>
    <t>Vöran</t>
  </si>
  <si>
    <t>Verano</t>
  </si>
  <si>
    <t>Waidbruck / Ponte Gardena</t>
  </si>
  <si>
    <t>065</t>
  </si>
  <si>
    <t>Waidbruck</t>
  </si>
  <si>
    <t>Ponte Gardena</t>
  </si>
  <si>
    <t>Welsberg-Taisten / Monguelfo-Tesido</t>
  </si>
  <si>
    <t>052</t>
  </si>
  <si>
    <t>Welsberg-Taisten</t>
  </si>
  <si>
    <t>Monguelfo-Tesido</t>
  </si>
  <si>
    <t>Welschnofen / Nova Levante</t>
  </si>
  <si>
    <t>058</t>
  </si>
  <si>
    <t>Welschnofen</t>
  </si>
  <si>
    <t>Nova Levante</t>
  </si>
  <si>
    <t>Wengen / La Valle</t>
  </si>
  <si>
    <t>117</t>
  </si>
  <si>
    <t>Wengen</t>
  </si>
  <si>
    <t>La Valle</t>
  </si>
  <si>
    <t>Wolkenstein in Gröden / Selva di Val Gardena</t>
  </si>
  <si>
    <t>089</t>
  </si>
  <si>
    <t>Wolkenstein in Gröden</t>
  </si>
  <si>
    <t>Selva di Val Gardena</t>
  </si>
  <si>
    <r>
      <t>Besteht aktuell eine Warteliste für die gemeindeansässigen Kinder im Alter 0-3 Jahren?  -  Esiste attualmente una lista d’attesa per i bambini tra 0-3 anni con residenza nel Comune?
Falls ja, Anzahl der Kinder in der Warteliste angeben  -  Se sì, indicare il numero dei bambini in lista d'attesa:</t>
    </r>
    <r>
      <rPr>
        <sz val="10"/>
        <color rgb="FF000000"/>
        <rFont val="Arial"/>
        <charset val="1"/>
      </rPr>
      <t xml:space="preserve"> </t>
    </r>
    <r>
      <rPr>
        <sz val="10"/>
        <rFont val="Arial"/>
        <family val="2"/>
        <charset val="1"/>
      </rPr>
      <t xml:space="preserve">asili nido → 222 al 31/12/2023; microstrutture: 85 al 31/12/2023. NB → i bambini in lista attesa nei due servizi potrebbero essere in tutto o in parte gli stessi; Ad oggi al Servizio Tagesmütter/väter ci sono 120 bambini in lista d'attesa
</t>
    </r>
    <r>
      <rPr>
        <sz val="10"/>
        <color rgb="FF000000"/>
        <rFont val="Arial"/>
        <charset val="1"/>
      </rPr>
      <t xml:space="preserve">
</t>
    </r>
    <r>
      <rPr>
        <b/>
        <sz val="10"/>
        <color rgb="FF000000"/>
        <rFont val="Arial"/>
        <charset val="1"/>
      </rPr>
      <t xml:space="preserve">Welche Maßnahmen will die Gemeinde setzen, um rund 33 Prozent der gemeindeansässigen Kleinkinder bis zu drei Jahren einen Kleinkindbetreuungsplatz anbieten zu können?
Quali misure intende adottare il Comune per poter offrire un posto di assistenza a circa il 33 per cento dei bambini fino a tre anni residenti nel Comune?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</si>
</sst>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21" x14ac:knownFonts="1">
    <font>
      <sz val="10"/>
      <name val="Arial"/>
      <charset val="1"/>
    </font>
    <font>
      <sz val="11"/>
      <color rgb="FF000000"/>
      <name val="Arial"/>
      <family val="2"/>
      <charset val="1"/>
    </font>
    <font>
      <sz val="11"/>
      <color rgb="FFFFFFFF"/>
      <name val="Arial"/>
      <family val="2"/>
      <charset val="1"/>
    </font>
    <font>
      <b/>
      <sz val="11"/>
      <color rgb="FF333333"/>
      <name val="Arial"/>
      <family val="2"/>
      <charset val="1"/>
    </font>
    <font>
      <b/>
      <sz val="11"/>
      <color rgb="FFFF9900"/>
      <name val="Arial"/>
      <family val="2"/>
      <charset val="1"/>
    </font>
    <font>
      <sz val="11"/>
      <color rgb="FF333399"/>
      <name val="Arial"/>
      <family val="2"/>
      <charset val="1"/>
    </font>
    <font>
      <i/>
      <sz val="11"/>
      <color rgb="FF808080"/>
      <name val="Arial"/>
      <family val="2"/>
      <charset val="1"/>
    </font>
    <font>
      <sz val="11"/>
      <color rgb="FF993300"/>
      <name val="Arial"/>
      <family val="2"/>
      <charset val="1"/>
    </font>
    <font>
      <sz val="10"/>
      <name val="Arial"/>
      <family val="2"/>
      <charset val="1"/>
    </font>
    <font>
      <sz val="11"/>
      <color rgb="FF000000"/>
      <name val="Calibri"/>
      <family val="2"/>
      <charset val="1"/>
    </font>
    <font>
      <sz val="11"/>
      <color rgb="FFFF9900"/>
      <name val="Arial"/>
      <family val="2"/>
      <charset val="1"/>
    </font>
    <font>
      <sz val="11"/>
      <color rgb="FFFF0000"/>
      <name val="Arial"/>
      <family val="2"/>
      <charset val="1"/>
    </font>
    <font>
      <b/>
      <sz val="11"/>
      <color rgb="FFFFFFFF"/>
      <name val="Arial"/>
      <family val="2"/>
      <charset val="1"/>
    </font>
    <font>
      <b/>
      <sz val="11"/>
      <color rgb="FF003366"/>
      <name val="Arial"/>
      <family val="2"/>
      <charset val="1"/>
    </font>
    <font>
      <b/>
      <sz val="11"/>
      <name val="Arial"/>
      <family val="2"/>
      <charset val="1"/>
    </font>
    <font>
      <b/>
      <sz val="14"/>
      <name val="Arial"/>
      <family val="2"/>
      <charset val="1"/>
    </font>
    <font>
      <b/>
      <sz val="10"/>
      <name val="Arial"/>
      <family val="2"/>
      <charset val="1"/>
    </font>
    <font>
      <sz val="10"/>
      <color rgb="FFFF0000"/>
      <name val="Arial"/>
      <family val="2"/>
      <charset val="1"/>
    </font>
    <font>
      <b/>
      <sz val="10"/>
      <color rgb="FF000000"/>
      <name val="Arial"/>
      <charset val="1"/>
    </font>
    <font>
      <sz val="10"/>
      <color rgb="FF000000"/>
      <name val="Arial"/>
      <charset val="1"/>
    </font>
    <font>
      <sz val="10"/>
      <name val="Arial"/>
      <charset val="1"/>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99"/>
        <bgColor rgb="FFFFFFCC"/>
      </patternFill>
    </fill>
    <fill>
      <patternFill patternType="solid">
        <fgColor rgb="FFFFFFCC"/>
        <bgColor rgb="FFFFFFFF"/>
      </patternFill>
    </fill>
    <fill>
      <patternFill patternType="solid">
        <fgColor rgb="FF969696"/>
        <bgColor rgb="FF808080"/>
      </patternFill>
    </fill>
    <fill>
      <patternFill patternType="solid">
        <fgColor rgb="FFFFFFFF"/>
        <bgColor rgb="FFFFFFCC"/>
      </patternFill>
    </fill>
  </fills>
  <borders count="53">
    <border>
      <left/>
      <right/>
      <top/>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double">
        <color rgb="FF333333"/>
      </left>
      <right style="double">
        <color rgb="FF333333"/>
      </right>
      <top style="double">
        <color rgb="FF333333"/>
      </top>
      <bottom style="double">
        <color rgb="FF333333"/>
      </bottom>
      <diagonal/>
    </border>
    <border>
      <left/>
      <right/>
      <top/>
      <bottom style="medium">
        <color rgb="FF0066CC"/>
      </bottom>
      <diagonal/>
    </border>
    <border>
      <left style="medium">
        <color auto="1"/>
      </left>
      <right style="dashed">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style="medium">
        <color auto="1"/>
      </left>
      <right style="medium">
        <color auto="1"/>
      </right>
      <top style="medium">
        <color auto="1"/>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otted">
        <color auto="1"/>
      </bottom>
      <diagonal/>
    </border>
    <border>
      <left style="medium">
        <color auto="1"/>
      </left>
      <right style="thin">
        <color auto="1"/>
      </right>
      <top style="dashed">
        <color auto="1"/>
      </top>
      <bottom style="dashed">
        <color auto="1"/>
      </bottom>
      <diagonal/>
    </border>
    <border>
      <left style="thin">
        <color auto="1"/>
      </left>
      <right style="thin">
        <color auto="1"/>
      </right>
      <top/>
      <bottom style="dashed">
        <color auto="1"/>
      </bottom>
      <diagonal/>
    </border>
    <border>
      <left style="medium">
        <color auto="1"/>
      </left>
      <right style="thin">
        <color auto="1"/>
      </right>
      <top style="dashed">
        <color auto="1"/>
      </top>
      <bottom style="thin">
        <color auto="1"/>
      </bottom>
      <diagonal/>
    </border>
    <border>
      <left style="thin">
        <color auto="1"/>
      </left>
      <right style="thin">
        <color auto="1"/>
      </right>
      <top style="dashed">
        <color auto="1"/>
      </top>
      <bottom style="thin">
        <color auto="1"/>
      </bottom>
      <diagonal/>
    </border>
    <border>
      <left style="medium">
        <color auto="1"/>
      </left>
      <right style="thin">
        <color auto="1"/>
      </right>
      <top style="thin">
        <color auto="1"/>
      </top>
      <bottom style="thin">
        <color auto="1"/>
      </bottom>
      <diagonal/>
    </border>
    <border>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style="medium">
        <color auto="1"/>
      </right>
      <top style="thin">
        <color auto="1"/>
      </top>
      <bottom style="dashed">
        <color auto="1"/>
      </bottom>
      <diagonal/>
    </border>
    <border>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medium">
        <color auto="1"/>
      </right>
      <top style="dashed">
        <color auto="1"/>
      </top>
      <bottom style="thin">
        <color auto="1"/>
      </bottom>
      <diagonal/>
    </border>
    <border>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medium">
        <color auto="1"/>
      </right>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style="dashed">
        <color auto="1"/>
      </bottom>
      <diagonal/>
    </border>
    <border>
      <left style="dashed">
        <color auto="1"/>
      </left>
      <right style="dashed">
        <color auto="1"/>
      </right>
      <top/>
      <bottom style="dashed">
        <color auto="1"/>
      </bottom>
      <diagonal/>
    </border>
    <border>
      <left style="dashed">
        <color auto="1"/>
      </left>
      <right style="medium">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style="medium">
        <color auto="1"/>
      </left>
      <right style="thin">
        <color auto="1"/>
      </right>
      <top style="dashed">
        <color auto="1"/>
      </top>
      <bottom style="medium">
        <color auto="1"/>
      </bottom>
      <diagonal/>
    </border>
    <border>
      <left style="dashed">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48">
    <xf numFmtId="0" fontId="0" fillId="0" borderId="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 fillId="16" borderId="0" applyBorder="0" applyProtection="0"/>
    <xf numFmtId="0" fontId="2" fillId="17" borderId="0" applyBorder="0" applyProtection="0"/>
    <xf numFmtId="0" fontId="2" fillId="18" borderId="0" applyBorder="0" applyProtection="0"/>
    <xf numFmtId="0" fontId="2" fillId="13" borderId="0" applyBorder="0" applyProtection="0"/>
    <xf numFmtId="0" fontId="2" fillId="14" borderId="0" applyBorder="0" applyProtection="0"/>
    <xf numFmtId="0" fontId="2" fillId="19" borderId="0" applyBorder="0" applyProtection="0"/>
    <xf numFmtId="0" fontId="3" fillId="20" borderId="1" applyProtection="0"/>
    <xf numFmtId="0" fontId="4" fillId="20" borderId="2" applyProtection="0"/>
    <xf numFmtId="164" fontId="20" fillId="0" borderId="0" applyBorder="0" applyProtection="0"/>
    <xf numFmtId="164" fontId="20" fillId="0" borderId="0" applyBorder="0" applyProtection="0"/>
    <xf numFmtId="0" fontId="5" fillId="7" borderId="2" applyProtection="0"/>
    <xf numFmtId="0" fontId="6" fillId="0" borderId="0" applyBorder="0" applyProtection="0"/>
    <xf numFmtId="0" fontId="7" fillId="21" borderId="0" applyBorder="0" applyProtection="0"/>
    <xf numFmtId="0" fontId="7" fillId="21" borderId="0" applyBorder="0" applyProtection="0"/>
    <xf numFmtId="0" fontId="8" fillId="0" borderId="0"/>
    <xf numFmtId="0" fontId="8" fillId="0" borderId="0"/>
    <xf numFmtId="0" fontId="8" fillId="0" borderId="0"/>
    <xf numFmtId="0" fontId="8" fillId="0" borderId="0"/>
    <xf numFmtId="0" fontId="9" fillId="0" borderId="0"/>
    <xf numFmtId="0" fontId="9" fillId="0" borderId="0"/>
    <xf numFmtId="0" fontId="9" fillId="0" borderId="0"/>
    <xf numFmtId="0" fontId="20" fillId="22" borderId="3" applyProtection="0"/>
    <xf numFmtId="0" fontId="8" fillId="0" borderId="0"/>
    <xf numFmtId="0" fontId="8" fillId="0" borderId="0"/>
    <xf numFmtId="0" fontId="10" fillId="0" borderId="4" applyProtection="0"/>
    <xf numFmtId="0" fontId="11" fillId="0" borderId="0" applyBorder="0" applyProtection="0"/>
    <xf numFmtId="0" fontId="12" fillId="23" borderId="5" applyProtection="0"/>
    <xf numFmtId="0" fontId="13" fillId="0" borderId="6" applyProtection="0"/>
    <xf numFmtId="0" fontId="13" fillId="0" borderId="0" applyBorder="0" applyProtection="0"/>
  </cellStyleXfs>
  <cellXfs count="96">
    <xf numFmtId="0" fontId="0" fillId="0" borderId="0" xfId="0"/>
    <xf numFmtId="0" fontId="0" fillId="0" borderId="0" xfId="0" applyAlignment="1">
      <alignment horizontal="center"/>
    </xf>
    <xf numFmtId="0" fontId="14" fillId="23" borderId="7" xfId="33" applyFont="1" applyFill="1" applyBorder="1" applyAlignment="1">
      <alignment horizontal="left" vertical="center" wrapText="1"/>
    </xf>
    <xf numFmtId="0" fontId="14" fillId="23" borderId="8" xfId="33" applyFont="1" applyFill="1" applyBorder="1" applyAlignment="1">
      <alignment horizontal="center" vertical="center" wrapText="1"/>
    </xf>
    <xf numFmtId="0" fontId="8" fillId="20" borderId="9" xfId="33" applyFill="1" applyBorder="1"/>
    <xf numFmtId="0" fontId="14" fillId="0" borderId="0" xfId="33" applyFont="1" applyAlignment="1">
      <alignment horizontal="center" vertical="center"/>
    </xf>
    <xf numFmtId="0" fontId="8" fillId="0" borderId="0" xfId="0" applyFont="1"/>
    <xf numFmtId="0" fontId="14" fillId="0" borderId="11" xfId="0" applyFont="1" applyBorder="1" applyProtection="1">
      <protection locked="0"/>
    </xf>
    <xf numFmtId="0" fontId="15" fillId="20" borderId="12" xfId="33" applyFont="1" applyFill="1" applyBorder="1" applyAlignment="1">
      <alignment horizontal="right" vertical="top"/>
    </xf>
    <xf numFmtId="0" fontId="8" fillId="20" borderId="0" xfId="33" applyFill="1"/>
    <xf numFmtId="0" fontId="15" fillId="0" borderId="0" xfId="33" applyFont="1" applyAlignment="1">
      <alignment horizontal="center" vertical="center"/>
    </xf>
    <xf numFmtId="0" fontId="8" fillId="20" borderId="14" xfId="33" applyFill="1" applyBorder="1"/>
    <xf numFmtId="0" fontId="8" fillId="20" borderId="15" xfId="33" applyFill="1" applyBorder="1"/>
    <xf numFmtId="0" fontId="8" fillId="0" borderId="0" xfId="33"/>
    <xf numFmtId="0" fontId="16" fillId="23" borderId="16" xfId="33" applyFont="1" applyFill="1" applyBorder="1"/>
    <xf numFmtId="3" fontId="14" fillId="24" borderId="17" xfId="0" applyNumberFormat="1" applyFont="1" applyFill="1" applyBorder="1" applyAlignment="1">
      <alignment horizontal="right" vertical="center"/>
    </xf>
    <xf numFmtId="0" fontId="16" fillId="23" borderId="18" xfId="33" applyFont="1" applyFill="1" applyBorder="1"/>
    <xf numFmtId="4" fontId="14" fillId="20" borderId="19" xfId="33" applyNumberFormat="1" applyFont="1" applyFill="1" applyBorder="1"/>
    <xf numFmtId="0" fontId="16" fillId="23" borderId="20" xfId="33" applyFont="1" applyFill="1" applyBorder="1"/>
    <xf numFmtId="4" fontId="14" fillId="20" borderId="21" xfId="33" applyNumberFormat="1" applyFont="1" applyFill="1" applyBorder="1"/>
    <xf numFmtId="0" fontId="16" fillId="23" borderId="22" xfId="0" applyFont="1" applyFill="1" applyBorder="1" applyAlignment="1">
      <alignment horizontal="center" vertical="center"/>
    </xf>
    <xf numFmtId="0" fontId="16" fillId="23" borderId="25" xfId="0" applyFont="1" applyFill="1" applyBorder="1" applyAlignment="1">
      <alignment horizontal="center" vertical="center"/>
    </xf>
    <xf numFmtId="0" fontId="16" fillId="0" borderId="0" xfId="0" applyFont="1" applyAlignment="1">
      <alignment horizontal="center" vertical="center"/>
    </xf>
    <xf numFmtId="0" fontId="8" fillId="23" borderId="26" xfId="0" applyFont="1" applyFill="1" applyBorder="1" applyAlignment="1">
      <alignment horizontal="center" vertical="center" wrapText="1"/>
    </xf>
    <xf numFmtId="0" fontId="8" fillId="23" borderId="27" xfId="0" applyFont="1" applyFill="1" applyBorder="1" applyAlignment="1">
      <alignment horizontal="center" vertical="center" wrapText="1"/>
    </xf>
    <xf numFmtId="0" fontId="8" fillId="23" borderId="28" xfId="0" applyFont="1" applyFill="1" applyBorder="1" applyAlignment="1">
      <alignment horizontal="center" vertical="center" wrapText="1"/>
    </xf>
    <xf numFmtId="0" fontId="8" fillId="0" borderId="0" xfId="0" applyFont="1" applyAlignment="1">
      <alignment horizontal="center" vertical="center"/>
    </xf>
    <xf numFmtId="0" fontId="8" fillId="23" borderId="22" xfId="0" applyFont="1" applyFill="1" applyBorder="1" applyAlignment="1">
      <alignment horizontal="center" vertical="center"/>
    </xf>
    <xf numFmtId="3" fontId="8" fillId="24" borderId="29" xfId="0" applyNumberFormat="1" applyFont="1" applyFill="1" applyBorder="1" applyAlignment="1" applyProtection="1">
      <alignment horizontal="center" vertical="center"/>
      <protection locked="0"/>
    </xf>
    <xf numFmtId="3" fontId="8" fillId="24" borderId="30" xfId="0" applyNumberFormat="1" applyFont="1" applyFill="1" applyBorder="1" applyAlignment="1" applyProtection="1">
      <alignment horizontal="center" vertical="center"/>
      <protection locked="0"/>
    </xf>
    <xf numFmtId="3" fontId="8" fillId="20" borderId="30" xfId="0" applyNumberFormat="1" applyFont="1" applyFill="1" applyBorder="1" applyAlignment="1">
      <alignment horizontal="center" vertical="center"/>
    </xf>
    <xf numFmtId="4" fontId="8" fillId="20" borderId="31" xfId="0" applyNumberFormat="1" applyFont="1" applyFill="1" applyBorder="1" applyAlignment="1">
      <alignment horizontal="center" vertical="center"/>
    </xf>
    <xf numFmtId="4" fontId="8" fillId="0" borderId="0" xfId="0" applyNumberFormat="1" applyFont="1" applyAlignment="1">
      <alignment horizontal="center" vertical="center"/>
    </xf>
    <xf numFmtId="0" fontId="0" fillId="0" borderId="0" xfId="0" applyAlignment="1">
      <alignment vertical="center"/>
    </xf>
    <xf numFmtId="0" fontId="8" fillId="20" borderId="14" xfId="0" applyFont="1" applyFill="1" applyBorder="1" applyAlignment="1">
      <alignment horizontal="center" vertical="center"/>
    </xf>
    <xf numFmtId="0" fontId="8" fillId="20" borderId="0" xfId="0" applyFont="1" applyFill="1" applyAlignment="1">
      <alignment horizontal="center"/>
    </xf>
    <xf numFmtId="0" fontId="8" fillId="20" borderId="0" xfId="0" applyFont="1" applyFill="1"/>
    <xf numFmtId="0" fontId="17" fillId="20" borderId="0" xfId="0" applyFont="1" applyFill="1"/>
    <xf numFmtId="2" fontId="8" fillId="20" borderId="15" xfId="0" applyNumberFormat="1" applyFont="1" applyFill="1" applyBorder="1" applyAlignment="1">
      <alignment horizontal="center" vertical="center"/>
    </xf>
    <xf numFmtId="2" fontId="8" fillId="0" borderId="0" xfId="0" applyNumberFormat="1" applyFont="1" applyAlignment="1">
      <alignment horizontal="center" vertical="center"/>
    </xf>
    <xf numFmtId="0" fontId="8" fillId="23" borderId="32" xfId="0" applyFont="1" applyFill="1" applyBorder="1" applyAlignment="1">
      <alignment horizontal="center" vertical="center" wrapText="1"/>
    </xf>
    <xf numFmtId="0" fontId="8" fillId="23" borderId="33"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5" xfId="0" applyFont="1" applyFill="1" applyBorder="1" applyAlignment="1">
      <alignment horizontal="center" vertical="center"/>
    </xf>
    <xf numFmtId="3" fontId="8" fillId="0" borderId="30" xfId="0" applyNumberFormat="1" applyFont="1" applyBorder="1" applyAlignment="1" applyProtection="1">
      <alignment horizontal="center" vertical="center"/>
      <protection locked="0"/>
    </xf>
    <xf numFmtId="0" fontId="8" fillId="20" borderId="14" xfId="0" applyFont="1" applyFill="1" applyBorder="1"/>
    <xf numFmtId="4" fontId="17" fillId="20" borderId="0" xfId="0" applyNumberFormat="1" applyFont="1" applyFill="1"/>
    <xf numFmtId="0" fontId="8" fillId="20" borderId="15" xfId="0" applyFont="1" applyFill="1" applyBorder="1"/>
    <xf numFmtId="0" fontId="0" fillId="23" borderId="36" xfId="0" applyFill="1" applyBorder="1" applyAlignment="1">
      <alignment horizontal="center" vertical="center"/>
    </xf>
    <xf numFmtId="3" fontId="8" fillId="23" borderId="37" xfId="0" applyNumberFormat="1" applyFont="1" applyFill="1" applyBorder="1" applyAlignment="1">
      <alignment horizontal="center" vertical="center"/>
    </xf>
    <xf numFmtId="3" fontId="8" fillId="24" borderId="37" xfId="0" applyNumberFormat="1" applyFont="1" applyFill="1" applyBorder="1" applyAlignment="1" applyProtection="1">
      <alignment horizontal="center" vertical="center"/>
      <protection locked="0"/>
    </xf>
    <xf numFmtId="3" fontId="8" fillId="20" borderId="37" xfId="0" applyNumberFormat="1" applyFont="1" applyFill="1" applyBorder="1" applyAlignment="1">
      <alignment horizontal="center" vertical="center"/>
    </xf>
    <xf numFmtId="4" fontId="8" fillId="23" borderId="38" xfId="0" applyNumberFormat="1" applyFont="1" applyFill="1" applyBorder="1" applyAlignment="1">
      <alignment horizontal="center" vertical="center"/>
    </xf>
    <xf numFmtId="0" fontId="8" fillId="23" borderId="18" xfId="0" applyFont="1" applyFill="1" applyBorder="1" applyAlignment="1">
      <alignment horizontal="center" vertical="center"/>
    </xf>
    <xf numFmtId="3" fontId="8" fillId="23" borderId="39" xfId="0" applyNumberFormat="1" applyFont="1" applyFill="1" applyBorder="1" applyAlignment="1">
      <alignment horizontal="center" vertical="center"/>
    </xf>
    <xf numFmtId="3" fontId="8" fillId="24" borderId="39" xfId="0" applyNumberFormat="1" applyFont="1" applyFill="1" applyBorder="1" applyAlignment="1" applyProtection="1">
      <alignment horizontal="center" vertical="center"/>
      <protection locked="0"/>
    </xf>
    <xf numFmtId="3" fontId="8" fillId="20" borderId="39" xfId="0" applyNumberFormat="1" applyFont="1" applyFill="1" applyBorder="1" applyAlignment="1">
      <alignment horizontal="center" vertical="center"/>
    </xf>
    <xf numFmtId="4" fontId="8" fillId="23" borderId="40" xfId="0" applyNumberFormat="1" applyFont="1" applyFill="1" applyBorder="1" applyAlignment="1">
      <alignment horizontal="center" vertical="center"/>
    </xf>
    <xf numFmtId="0" fontId="8" fillId="23" borderId="41" xfId="0" applyFont="1" applyFill="1" applyBorder="1" applyAlignment="1">
      <alignment horizontal="center" vertical="center"/>
    </xf>
    <xf numFmtId="3" fontId="8" fillId="23" borderId="42" xfId="0" applyNumberFormat="1" applyFont="1" applyFill="1" applyBorder="1" applyAlignment="1">
      <alignment horizontal="center" vertical="center"/>
    </xf>
    <xf numFmtId="3" fontId="8" fillId="24" borderId="42" xfId="0" applyNumberFormat="1" applyFont="1" applyFill="1" applyBorder="1" applyAlignment="1" applyProtection="1">
      <alignment horizontal="center" vertical="center"/>
      <protection locked="0"/>
    </xf>
    <xf numFmtId="3" fontId="8" fillId="20" borderId="42" xfId="0" applyNumberFormat="1" applyFont="1" applyFill="1" applyBorder="1" applyAlignment="1">
      <alignment horizontal="center" vertical="center"/>
    </xf>
    <xf numFmtId="4" fontId="8" fillId="23" borderId="43" xfId="0" applyNumberFormat="1" applyFont="1" applyFill="1" applyBorder="1" applyAlignment="1">
      <alignment horizontal="center" vertical="center"/>
    </xf>
    <xf numFmtId="0" fontId="8" fillId="20" borderId="44" xfId="0" applyFont="1" applyFill="1" applyBorder="1" applyAlignment="1">
      <alignment horizontal="center" vertical="top"/>
    </xf>
    <xf numFmtId="0" fontId="8" fillId="20" borderId="45" xfId="0" applyFont="1" applyFill="1" applyBorder="1" applyAlignment="1">
      <alignment horizontal="center"/>
    </xf>
    <xf numFmtId="4" fontId="8" fillId="20" borderId="45" xfId="0" applyNumberFormat="1" applyFont="1" applyFill="1" applyBorder="1" applyAlignment="1">
      <alignment horizontal="center" vertical="center"/>
    </xf>
    <xf numFmtId="0" fontId="8" fillId="20" borderId="45" xfId="0" applyFont="1" applyFill="1" applyBorder="1" applyAlignment="1">
      <alignment horizontal="center" vertical="center"/>
    </xf>
    <xf numFmtId="2" fontId="8" fillId="20" borderId="46" xfId="0" applyNumberFormat="1" applyFont="1" applyFill="1" applyBorder="1" applyAlignment="1">
      <alignment horizontal="center" vertical="center"/>
    </xf>
    <xf numFmtId="0" fontId="16" fillId="0" borderId="0" xfId="36" applyFont="1" applyAlignment="1">
      <alignment horizontal="left" vertical="center"/>
    </xf>
    <xf numFmtId="0" fontId="9" fillId="0" borderId="0" xfId="39" applyAlignment="1">
      <alignment horizontal="center"/>
    </xf>
    <xf numFmtId="0" fontId="8" fillId="20" borderId="14" xfId="36" applyFill="1" applyBorder="1" applyAlignment="1">
      <alignment horizontal="center" vertical="top"/>
    </xf>
    <xf numFmtId="0" fontId="8" fillId="20" borderId="0" xfId="36" applyFill="1" applyAlignment="1">
      <alignment horizontal="center"/>
    </xf>
    <xf numFmtId="4" fontId="8" fillId="20" borderId="0" xfId="36" applyNumberFormat="1" applyFill="1" applyAlignment="1">
      <alignment horizontal="center" vertical="center"/>
    </xf>
    <xf numFmtId="0" fontId="8" fillId="20" borderId="0" xfId="36" applyFill="1" applyAlignment="1">
      <alignment horizontal="center" vertical="center"/>
    </xf>
    <xf numFmtId="2" fontId="8" fillId="20" borderId="15" xfId="36" applyNumberFormat="1" applyFill="1" applyBorder="1" applyAlignment="1">
      <alignment horizontal="center" vertical="center"/>
    </xf>
    <xf numFmtId="2" fontId="8" fillId="0" borderId="0" xfId="36" applyNumberFormat="1" applyAlignment="1">
      <alignment horizontal="center" vertical="center"/>
    </xf>
    <xf numFmtId="0" fontId="16" fillId="20" borderId="14" xfId="36" applyFont="1" applyFill="1" applyBorder="1" applyAlignment="1">
      <alignment horizontal="left" vertical="top" wrapText="1"/>
    </xf>
    <xf numFmtId="2" fontId="8" fillId="0" borderId="0" xfId="36" applyNumberFormat="1" applyAlignment="1">
      <alignment horizontal="left" vertical="center"/>
    </xf>
    <xf numFmtId="0" fontId="0" fillId="0" borderId="0" xfId="0" applyAlignment="1">
      <alignment horizontal="left"/>
    </xf>
    <xf numFmtId="0" fontId="8" fillId="20" borderId="14" xfId="36" applyFill="1" applyBorder="1" applyAlignment="1">
      <alignment horizontal="left" vertical="top"/>
    </xf>
    <xf numFmtId="0" fontId="8" fillId="20" borderId="0" xfId="36" applyFill="1" applyAlignment="1">
      <alignment horizontal="left" vertical="top"/>
    </xf>
    <xf numFmtId="0" fontId="8" fillId="20" borderId="15" xfId="36" applyFill="1" applyBorder="1" applyAlignment="1">
      <alignment horizontal="left" vertical="top"/>
    </xf>
    <xf numFmtId="0" fontId="8" fillId="0" borderId="0" xfId="36" applyAlignment="1">
      <alignment horizontal="left"/>
    </xf>
    <xf numFmtId="0" fontId="8" fillId="20" borderId="50" xfId="35" applyFill="1" applyBorder="1" applyAlignment="1">
      <alignment wrapText="1"/>
    </xf>
    <xf numFmtId="0" fontId="0" fillId="0" borderId="51" xfId="0" applyBorder="1"/>
    <xf numFmtId="0" fontId="8" fillId="0" borderId="51" xfId="35" applyBorder="1"/>
    <xf numFmtId="0" fontId="0" fillId="0" borderId="52" xfId="0" applyBorder="1"/>
    <xf numFmtId="0" fontId="8" fillId="20" borderId="49" xfId="36" applyFill="1" applyBorder="1" applyAlignment="1">
      <alignment horizontal="left" vertical="top" wrapText="1"/>
    </xf>
    <xf numFmtId="0" fontId="0" fillId="20" borderId="13" xfId="0" applyFill="1" applyBorder="1" applyAlignment="1">
      <alignment horizontal="left" vertical="top"/>
    </xf>
    <xf numFmtId="0" fontId="16" fillId="23" borderId="47" xfId="36" applyFont="1" applyFill="1" applyBorder="1" applyAlignment="1">
      <alignment horizontal="left" vertical="center" wrapText="1"/>
    </xf>
    <xf numFmtId="0" fontId="18" fillId="0" borderId="48" xfId="36" applyFont="1" applyBorder="1" applyAlignment="1" applyProtection="1">
      <alignment horizontal="left" vertical="top" wrapText="1"/>
      <protection locked="0"/>
    </xf>
    <xf numFmtId="0" fontId="14" fillId="23" borderId="10" xfId="33" applyFont="1" applyFill="1" applyBorder="1" applyAlignment="1">
      <alignment horizontal="center" vertical="center" wrapText="1"/>
    </xf>
    <xf numFmtId="0" fontId="15" fillId="0" borderId="13" xfId="33" applyFont="1" applyBorder="1" applyAlignment="1" applyProtection="1">
      <alignment horizontal="center" vertical="center"/>
      <protection locked="0"/>
    </xf>
    <xf numFmtId="0" fontId="16" fillId="23" borderId="22" xfId="0" applyFont="1" applyFill="1" applyBorder="1" applyAlignment="1">
      <alignment horizontal="center" vertical="center"/>
    </xf>
    <xf numFmtId="0" fontId="16" fillId="23" borderId="23" xfId="0" applyFont="1" applyFill="1" applyBorder="1" applyAlignment="1">
      <alignment horizontal="center" vertical="center" wrapText="1"/>
    </xf>
    <xf numFmtId="0" fontId="16" fillId="23" borderId="24" xfId="0" applyFont="1" applyFill="1" applyBorder="1" applyAlignment="1">
      <alignment horizontal="center" vertical="center" wrapText="1"/>
    </xf>
  </cellXfs>
  <cellStyles count="48">
    <cellStyle name="20 % - Akzent1" xfId="1" xr:uid="{00000000-0005-0000-0000-000006000000}"/>
    <cellStyle name="20 % - Akzent2" xfId="2" xr:uid="{00000000-0005-0000-0000-000007000000}"/>
    <cellStyle name="20 % - Akzent3" xfId="3" xr:uid="{00000000-0005-0000-0000-000008000000}"/>
    <cellStyle name="20 % - Akzent4" xfId="4" xr:uid="{00000000-0005-0000-0000-000009000000}"/>
    <cellStyle name="20 % - Akzent5" xfId="5" xr:uid="{00000000-0005-0000-0000-00000A000000}"/>
    <cellStyle name="20 % - Akzent6" xfId="6" xr:uid="{00000000-0005-0000-0000-00000B000000}"/>
    <cellStyle name="40 % - Akzent1" xfId="7" xr:uid="{00000000-0005-0000-0000-00000C000000}"/>
    <cellStyle name="40 % - Akzent2" xfId="8" xr:uid="{00000000-0005-0000-0000-00000D000000}"/>
    <cellStyle name="40 % - Akzent3" xfId="9" xr:uid="{00000000-0005-0000-0000-00000E000000}"/>
    <cellStyle name="40 % - Akzent4" xfId="10" xr:uid="{00000000-0005-0000-0000-00000F000000}"/>
    <cellStyle name="40 % - Akzent5" xfId="11" xr:uid="{00000000-0005-0000-0000-000010000000}"/>
    <cellStyle name="40 % - Akzent6" xfId="12" xr:uid="{00000000-0005-0000-0000-000011000000}"/>
    <cellStyle name="60 % - Akzent1" xfId="13" xr:uid="{00000000-0005-0000-0000-000012000000}"/>
    <cellStyle name="60 % - Akzent2" xfId="14" xr:uid="{00000000-0005-0000-0000-000013000000}"/>
    <cellStyle name="60 % - Akzent3" xfId="15" xr:uid="{00000000-0005-0000-0000-000014000000}"/>
    <cellStyle name="60 % - Akzent4" xfId="16" xr:uid="{00000000-0005-0000-0000-000015000000}"/>
    <cellStyle name="60 % - Akzent5" xfId="17" xr:uid="{00000000-0005-0000-0000-000016000000}"/>
    <cellStyle name="60 % - Akzent6" xfId="18" xr:uid="{00000000-0005-0000-0000-000017000000}"/>
    <cellStyle name="Akzent1" xfId="19" xr:uid="{00000000-0005-0000-0000-000018000000}"/>
    <cellStyle name="Akzent2" xfId="20" xr:uid="{00000000-0005-0000-0000-000019000000}"/>
    <cellStyle name="Akzent3" xfId="21" xr:uid="{00000000-0005-0000-0000-00001A000000}"/>
    <cellStyle name="Akzent4" xfId="22" xr:uid="{00000000-0005-0000-0000-00001B000000}"/>
    <cellStyle name="Akzent5" xfId="23" xr:uid="{00000000-0005-0000-0000-00001C000000}"/>
    <cellStyle name="Akzent6" xfId="24" xr:uid="{00000000-0005-0000-0000-00001D000000}"/>
    <cellStyle name="Ausgabe" xfId="25" xr:uid="{00000000-0005-0000-0000-00001E000000}"/>
    <cellStyle name="Berechnung" xfId="26" xr:uid="{00000000-0005-0000-0000-00001F000000}"/>
    <cellStyle name="Comma 2" xfId="27" xr:uid="{00000000-0005-0000-0000-000020000000}"/>
    <cellStyle name="Comma 2 2" xfId="28" xr:uid="{00000000-0005-0000-0000-000021000000}"/>
    <cellStyle name="Eingabe" xfId="29" xr:uid="{00000000-0005-0000-0000-000022000000}"/>
    <cellStyle name="Erklärender Text" xfId="30" xr:uid="{00000000-0005-0000-0000-000023000000}"/>
    <cellStyle name="Neutral 1" xfId="31" xr:uid="{00000000-0005-0000-0000-000024000000}"/>
    <cellStyle name="Neutral 2" xfId="32" xr:uid="{00000000-0005-0000-0000-000025000000}"/>
    <cellStyle name="Normal 2" xfId="33" xr:uid="{00000000-0005-0000-0000-000026000000}"/>
    <cellStyle name="Normal 2 2" xfId="34" xr:uid="{00000000-0005-0000-0000-000027000000}"/>
    <cellStyle name="Normal 2 2 2" xfId="35" xr:uid="{00000000-0005-0000-0000-000028000000}"/>
    <cellStyle name="Normal 2 3" xfId="36" xr:uid="{00000000-0005-0000-0000-000029000000}"/>
    <cellStyle name="Normal 3" xfId="37" xr:uid="{00000000-0005-0000-0000-00002A000000}"/>
    <cellStyle name="Normal 3 2" xfId="38" xr:uid="{00000000-0005-0000-0000-00002B000000}"/>
    <cellStyle name="Normal 4" xfId="39" xr:uid="{00000000-0005-0000-0000-00002C000000}"/>
    <cellStyle name="Normale" xfId="0" builtinId="0"/>
    <cellStyle name="Notiz 2" xfId="40" xr:uid="{00000000-0005-0000-0000-00002D000000}"/>
    <cellStyle name="Standard 2" xfId="41" xr:uid="{00000000-0005-0000-0000-00002E000000}"/>
    <cellStyle name="Standard 2 2" xfId="42" xr:uid="{00000000-0005-0000-0000-00002F000000}"/>
    <cellStyle name="Überschrift 3" xfId="46" xr:uid="{00000000-0005-0000-0000-000033000000}"/>
    <cellStyle name="Überschrift 4" xfId="47" xr:uid="{00000000-0005-0000-0000-000034000000}"/>
    <cellStyle name="Verknüpfte Zelle" xfId="43" xr:uid="{00000000-0005-0000-0000-000030000000}"/>
    <cellStyle name="Warnender Text" xfId="44" xr:uid="{00000000-0005-0000-0000-000031000000}"/>
    <cellStyle name="Zelle überprüfen" xfId="45" xr:uid="{00000000-0005-0000-0000-000032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7F7F7F"/>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2"/>
  <sheetViews>
    <sheetView showGridLines="0" tabSelected="1" topLeftCell="A6" zoomScaleNormal="100" workbookViewId="0">
      <selection activeCell="A21" sqref="A21:J21"/>
    </sheetView>
  </sheetViews>
  <sheetFormatPr defaultColWidth="9.140625" defaultRowHeight="12.75" x14ac:dyDescent="0.2"/>
  <cols>
    <col min="1" max="1" width="69.28515625" customWidth="1"/>
    <col min="2" max="2" width="19.5703125" style="1" customWidth="1"/>
    <col min="3" max="9" width="19.5703125" customWidth="1"/>
    <col min="10" max="12" width="9.7109375" customWidth="1"/>
    <col min="13" max="13" width="28.42578125" hidden="1" customWidth="1"/>
    <col min="14" max="14" width="17.5703125" hidden="1" customWidth="1"/>
    <col min="15" max="15" width="16.5703125" hidden="1" customWidth="1"/>
    <col min="26" max="26" width="11.42578125" hidden="1" customWidth="1"/>
  </cols>
  <sheetData>
    <row r="1" spans="1:26" ht="30" customHeight="1" x14ac:dyDescent="0.2">
      <c r="A1" s="2" t="s">
        <v>0</v>
      </c>
      <c r="B1" s="3" t="s">
        <v>1</v>
      </c>
      <c r="C1" s="4"/>
      <c r="D1" s="4"/>
      <c r="E1" s="4"/>
      <c r="F1" s="4"/>
      <c r="G1" s="4"/>
      <c r="H1" s="91" t="s">
        <v>2</v>
      </c>
      <c r="I1" s="91"/>
      <c r="J1" s="91"/>
      <c r="K1" s="5"/>
      <c r="L1" s="5"/>
      <c r="M1" s="6" t="s">
        <v>3</v>
      </c>
      <c r="N1" s="6" t="s">
        <v>4</v>
      </c>
      <c r="O1" s="6" t="s">
        <v>5</v>
      </c>
      <c r="P1" s="6"/>
      <c r="Z1" t="s">
        <v>6</v>
      </c>
    </row>
    <row r="2" spans="1:26" ht="18" x14ac:dyDescent="0.25">
      <c r="A2" s="7" t="s">
        <v>7</v>
      </c>
      <c r="B2" s="8">
        <v>2025</v>
      </c>
      <c r="C2" s="9"/>
      <c r="D2" s="9"/>
      <c r="E2" s="9"/>
      <c r="F2" s="9"/>
      <c r="G2" s="9"/>
      <c r="H2" s="92"/>
      <c r="I2" s="92"/>
      <c r="J2" s="92"/>
      <c r="K2" s="10"/>
      <c r="L2" s="10"/>
      <c r="M2" s="6" t="str">
        <f>N2&amp; " / " &amp; O2</f>
        <v>Genehmigt / Approvato</v>
      </c>
      <c r="N2" s="6" t="s">
        <v>8</v>
      </c>
      <c r="O2" s="6" t="s">
        <v>9</v>
      </c>
      <c r="P2" s="6"/>
      <c r="Z2" t="str">
        <f>IFERROR(VLOOKUP(A2,LK_Comuni!$A:$B,2,0),"")</f>
        <v>008</v>
      </c>
    </row>
    <row r="3" spans="1:26" x14ac:dyDescent="0.2">
      <c r="A3" s="11"/>
      <c r="B3" s="9"/>
      <c r="C3" s="9"/>
      <c r="D3" s="9"/>
      <c r="E3" s="9"/>
      <c r="F3" s="9"/>
      <c r="G3" s="9"/>
      <c r="H3" s="9"/>
      <c r="I3" s="9"/>
      <c r="J3" s="12"/>
      <c r="K3" s="13"/>
      <c r="L3" s="13"/>
      <c r="M3" s="6" t="str">
        <f>N3&amp; " / " &amp; O3</f>
        <v>Nicht genehmigt / Non approvato</v>
      </c>
      <c r="N3" s="6" t="s">
        <v>10</v>
      </c>
      <c r="O3" s="6" t="s">
        <v>11</v>
      </c>
      <c r="P3" s="6"/>
    </row>
    <row r="4" spans="1:26" ht="15" x14ac:dyDescent="0.2">
      <c r="A4" s="14" t="str">
        <f>"Anzahl Kinder 0-36 Monate | Numero bambini 0-36 mesi
zum | al 31.12."&amp;CLEAN(B2-2)</f>
        <v>Anzahl Kinder 0-36 Monate | Numero bambini 0-36 mesi
zum | al 31.12.2023</v>
      </c>
      <c r="B4" s="15">
        <f>VLOOKUP(A2,LK_Comuni!A2:E117,5,FALSE())</f>
        <v>2432</v>
      </c>
      <c r="C4" s="9"/>
      <c r="D4" s="9"/>
      <c r="E4" s="9"/>
      <c r="F4" s="9"/>
      <c r="G4" s="9"/>
      <c r="H4" s="9"/>
      <c r="I4" s="9"/>
      <c r="J4" s="12"/>
      <c r="K4" s="13"/>
      <c r="L4" s="13"/>
      <c r="M4" s="6" t="str">
        <f>N4&amp; " / " &amp; O4</f>
        <v>Nicht ausgewertet / Non esaminato</v>
      </c>
      <c r="N4" s="6" t="s">
        <v>12</v>
      </c>
      <c r="O4" s="6" t="s">
        <v>13</v>
      </c>
    </row>
    <row r="5" spans="1:26" ht="15" x14ac:dyDescent="0.25">
      <c r="A5" s="16" t="s">
        <v>14</v>
      </c>
      <c r="B5" s="17">
        <f>B4*15/100</f>
        <v>364.8</v>
      </c>
      <c r="C5" s="9"/>
      <c r="D5" s="9"/>
      <c r="E5" s="9"/>
      <c r="F5" s="9"/>
      <c r="G5" s="9"/>
      <c r="H5" s="9"/>
      <c r="I5" s="9"/>
      <c r="J5" s="12"/>
      <c r="K5" s="13"/>
      <c r="L5" s="13"/>
    </row>
    <row r="6" spans="1:26" ht="15" x14ac:dyDescent="0.25">
      <c r="A6" s="18" t="s">
        <v>15</v>
      </c>
      <c r="B6" s="19">
        <f>B5*1200</f>
        <v>437760</v>
      </c>
      <c r="C6" s="9"/>
      <c r="D6" s="9"/>
      <c r="E6" s="9"/>
      <c r="F6" s="9"/>
      <c r="G6" s="9"/>
      <c r="H6" s="9"/>
      <c r="I6" s="9"/>
      <c r="J6" s="12"/>
      <c r="K6" s="13"/>
      <c r="L6" s="13"/>
    </row>
    <row r="7" spans="1:26" ht="12.75" customHeight="1" x14ac:dyDescent="0.2">
      <c r="A7" s="11"/>
      <c r="B7" s="9"/>
      <c r="C7" s="9"/>
      <c r="D7" s="9"/>
      <c r="E7" s="9"/>
      <c r="F7" s="9"/>
      <c r="G7" s="9"/>
      <c r="H7" s="9"/>
      <c r="I7" s="9"/>
      <c r="J7" s="12"/>
      <c r="K7" s="13"/>
      <c r="L7" s="13"/>
    </row>
    <row r="8" spans="1:26" ht="44.25" customHeight="1" x14ac:dyDescent="0.2">
      <c r="A8" s="93" t="str">
        <f>"IST STAND 
SITUAZIONE "</f>
        <v xml:space="preserve">IST STAND 
SITUAZIONE </v>
      </c>
      <c r="B8" s="94" t="s">
        <v>16</v>
      </c>
      <c r="C8" s="94"/>
      <c r="D8" s="95" t="s">
        <v>17</v>
      </c>
      <c r="E8" s="95"/>
      <c r="F8" s="95" t="s">
        <v>18</v>
      </c>
      <c r="G8" s="95"/>
      <c r="H8" s="95" t="s">
        <v>19</v>
      </c>
      <c r="I8" s="95"/>
      <c r="J8" s="21"/>
      <c r="K8" s="22"/>
      <c r="L8" s="22"/>
    </row>
    <row r="9" spans="1:26" ht="51" customHeight="1" x14ac:dyDescent="0.2">
      <c r="A9" s="93"/>
      <c r="B9" s="23" t="s">
        <v>20</v>
      </c>
      <c r="C9" s="24" t="s">
        <v>21</v>
      </c>
      <c r="D9" s="24" t="s">
        <v>20</v>
      </c>
      <c r="E9" s="24" t="s">
        <v>21</v>
      </c>
      <c r="F9" s="24" t="s">
        <v>20</v>
      </c>
      <c r="G9" s="24" t="s">
        <v>21</v>
      </c>
      <c r="H9" s="24" t="s">
        <v>20</v>
      </c>
      <c r="I9" s="24" t="s">
        <v>21</v>
      </c>
      <c r="J9" s="25" t="s">
        <v>22</v>
      </c>
      <c r="K9" s="26"/>
      <c r="L9" s="26"/>
    </row>
    <row r="10" spans="1:26" s="33" customFormat="1" ht="30.75" customHeight="1" x14ac:dyDescent="0.2">
      <c r="A10" s="27" t="str">
        <f>CLEAN(B2-2)</f>
        <v>2023</v>
      </c>
      <c r="B10" s="28">
        <v>701</v>
      </c>
      <c r="C10" s="29">
        <v>773824</v>
      </c>
      <c r="D10" s="29">
        <v>285</v>
      </c>
      <c r="E10" s="29">
        <v>259843</v>
      </c>
      <c r="F10" s="29">
        <v>317</v>
      </c>
      <c r="G10" s="29">
        <v>225128</v>
      </c>
      <c r="H10" s="30">
        <f>SUM(B10+D10+F10)</f>
        <v>1303</v>
      </c>
      <c r="I10" s="30">
        <f>SUM(C10+E10+G10)</f>
        <v>1258795</v>
      </c>
      <c r="J10" s="31">
        <f>I10/1200/B4*100</f>
        <v>43.133052357456144</v>
      </c>
      <c r="K10" s="32"/>
      <c r="L10" s="32"/>
    </row>
    <row r="11" spans="1:26" ht="14.25" customHeight="1" x14ac:dyDescent="0.2">
      <c r="A11" s="34"/>
      <c r="B11" s="35"/>
      <c r="C11" s="36"/>
      <c r="D11" s="37"/>
      <c r="E11" s="37"/>
      <c r="F11" s="37"/>
      <c r="G11" s="37"/>
      <c r="H11" s="36"/>
      <c r="I11" s="36"/>
      <c r="J11" s="38"/>
      <c r="K11" s="39"/>
      <c r="L11" s="39"/>
    </row>
    <row r="12" spans="1:26" ht="51.75" customHeight="1" x14ac:dyDescent="0.2">
      <c r="A12" s="20" t="str">
        <f>"JAHRESPLANUNG 
PIANIFICAZIONE ANNUALE"</f>
        <v>JAHRESPLANUNG 
PIANIFICAZIONE ANNUALE</v>
      </c>
      <c r="B12" s="40" t="s">
        <v>23</v>
      </c>
      <c r="C12" s="41" t="s">
        <v>24</v>
      </c>
      <c r="D12" s="41" t="s">
        <v>23</v>
      </c>
      <c r="E12" s="41" t="s">
        <v>24</v>
      </c>
      <c r="F12" s="41" t="s">
        <v>23</v>
      </c>
      <c r="G12" s="41" t="s">
        <v>24</v>
      </c>
      <c r="H12" s="41" t="s">
        <v>23</v>
      </c>
      <c r="I12" s="41" t="s">
        <v>24</v>
      </c>
      <c r="J12" s="42" t="s">
        <v>22</v>
      </c>
      <c r="K12" s="26"/>
      <c r="L12" s="26"/>
    </row>
    <row r="13" spans="1:26" s="33" customFormat="1" ht="27.75" customHeight="1" x14ac:dyDescent="0.2">
      <c r="A13" s="43">
        <f>B2</f>
        <v>2025</v>
      </c>
      <c r="B13" s="28">
        <v>715</v>
      </c>
      <c r="C13" s="29">
        <v>783000</v>
      </c>
      <c r="D13" s="29">
        <v>385</v>
      </c>
      <c r="E13" s="44">
        <v>374212</v>
      </c>
      <c r="F13" s="29">
        <v>275</v>
      </c>
      <c r="G13" s="29">
        <v>276500</v>
      </c>
      <c r="H13" s="30">
        <f>SUM(B13+D13+F13)</f>
        <v>1375</v>
      </c>
      <c r="I13" s="30">
        <f>SUM(C13+E13+G13)</f>
        <v>1433712</v>
      </c>
      <c r="J13" s="31">
        <f>I13/1200/B4*100</f>
        <v>49.12664473684211</v>
      </c>
      <c r="K13" s="32"/>
      <c r="L13" s="32"/>
    </row>
    <row r="14" spans="1:26" x14ac:dyDescent="0.2">
      <c r="A14" s="45"/>
      <c r="B14" s="35"/>
      <c r="C14" s="36"/>
      <c r="D14" s="36"/>
      <c r="E14" s="36"/>
      <c r="F14" s="36"/>
      <c r="G14" s="46"/>
      <c r="H14" s="36"/>
      <c r="I14" s="36"/>
      <c r="J14" s="47"/>
      <c r="K14" s="6"/>
      <c r="L14" s="6"/>
    </row>
    <row r="15" spans="1:26" ht="57.75" customHeight="1" x14ac:dyDescent="0.2">
      <c r="A15" s="20" t="str">
        <f>"DREIJAHRESPLANUNG
PIANIFICAZIONE TRIENNALE"</f>
        <v>DREIJAHRESPLANUNG
PIANIFICAZIONE TRIENNALE</v>
      </c>
      <c r="B15" s="40" t="s">
        <v>23</v>
      </c>
      <c r="C15" s="41"/>
      <c r="D15" s="41" t="s">
        <v>23</v>
      </c>
      <c r="E15" s="41"/>
      <c r="F15" s="41" t="s">
        <v>23</v>
      </c>
      <c r="G15" s="41"/>
      <c r="H15" s="41" t="s">
        <v>23</v>
      </c>
      <c r="I15" s="41"/>
      <c r="J15" s="42"/>
      <c r="K15" s="26"/>
      <c r="L15" s="26"/>
    </row>
    <row r="16" spans="1:26" s="33" customFormat="1" ht="37.5" customHeight="1" x14ac:dyDescent="0.2">
      <c r="A16" s="48" t="str">
        <f>CLEAN(B2+1)</f>
        <v>2026</v>
      </c>
      <c r="B16" s="28">
        <v>715</v>
      </c>
      <c r="C16" s="49"/>
      <c r="D16" s="50">
        <v>385</v>
      </c>
      <c r="E16" s="49"/>
      <c r="F16" s="50">
        <v>305</v>
      </c>
      <c r="G16" s="49"/>
      <c r="H16" s="51">
        <f>SUM(B16+D16+F16)</f>
        <v>1405</v>
      </c>
      <c r="I16" s="49"/>
      <c r="J16" s="52"/>
      <c r="K16" s="32"/>
      <c r="L16" s="32"/>
    </row>
    <row r="17" spans="1:12" s="33" customFormat="1" ht="37.5" customHeight="1" x14ac:dyDescent="0.2">
      <c r="A17" s="53" t="str">
        <f>CLEAN(B2+2)</f>
        <v>2027</v>
      </c>
      <c r="B17" s="28">
        <v>715</v>
      </c>
      <c r="C17" s="54"/>
      <c r="D17" s="55">
        <v>385</v>
      </c>
      <c r="E17" s="54"/>
      <c r="F17" s="55">
        <v>309</v>
      </c>
      <c r="G17" s="54"/>
      <c r="H17" s="56">
        <f>SUM(B17+D17+F17)</f>
        <v>1409</v>
      </c>
      <c r="I17" s="54"/>
      <c r="J17" s="57"/>
      <c r="K17" s="32"/>
      <c r="L17" s="32"/>
    </row>
    <row r="18" spans="1:12" s="33" customFormat="1" ht="37.5" customHeight="1" x14ac:dyDescent="0.2">
      <c r="A18" s="58" t="str">
        <f>CLEAN(B2+3)</f>
        <v>2028</v>
      </c>
      <c r="B18" s="28">
        <v>715</v>
      </c>
      <c r="C18" s="59"/>
      <c r="D18" s="60">
        <v>385</v>
      </c>
      <c r="E18" s="59"/>
      <c r="F18" s="60">
        <v>314</v>
      </c>
      <c r="G18" s="59"/>
      <c r="H18" s="61">
        <f>SUM(B18+D18+F18)</f>
        <v>1414</v>
      </c>
      <c r="I18" s="59"/>
      <c r="J18" s="62"/>
      <c r="K18" s="32"/>
      <c r="L18" s="32"/>
    </row>
    <row r="19" spans="1:12" x14ac:dyDescent="0.2">
      <c r="A19" s="63"/>
      <c r="B19" s="64"/>
      <c r="C19" s="65"/>
      <c r="D19" s="64"/>
      <c r="E19" s="65"/>
      <c r="F19" s="64"/>
      <c r="G19" s="65"/>
      <c r="H19" s="66"/>
      <c r="I19" s="65"/>
      <c r="J19" s="67"/>
      <c r="K19" s="39"/>
      <c r="L19" s="39"/>
    </row>
    <row r="20" spans="1:12" ht="12.75" customHeight="1" x14ac:dyDescent="0.2">
      <c r="A20" s="89" t="s">
        <v>25</v>
      </c>
      <c r="B20" s="89"/>
      <c r="C20" s="89"/>
      <c r="D20" s="89"/>
      <c r="E20" s="89"/>
      <c r="F20" s="89"/>
      <c r="G20" s="89"/>
      <c r="H20" s="89"/>
      <c r="I20" s="89"/>
      <c r="J20" s="89"/>
      <c r="K20" s="68"/>
      <c r="L20" s="68"/>
    </row>
    <row r="21" spans="1:12" ht="203.25" customHeight="1" x14ac:dyDescent="0.25">
      <c r="A21" s="90" t="s">
        <v>498</v>
      </c>
      <c r="B21" s="90"/>
      <c r="C21" s="90"/>
      <c r="D21" s="90"/>
      <c r="E21" s="90"/>
      <c r="F21" s="90"/>
      <c r="G21" s="90"/>
      <c r="H21" s="90"/>
      <c r="I21" s="90"/>
      <c r="J21" s="90"/>
      <c r="K21" s="69"/>
      <c r="L21" s="69"/>
    </row>
    <row r="22" spans="1:12" x14ac:dyDescent="0.2">
      <c r="A22" s="70"/>
      <c r="B22" s="71"/>
      <c r="C22" s="72"/>
      <c r="D22" s="71"/>
      <c r="E22" s="72"/>
      <c r="F22" s="71"/>
      <c r="G22" s="72"/>
      <c r="H22" s="73"/>
      <c r="I22" s="72"/>
      <c r="J22" s="74"/>
      <c r="K22" s="75"/>
      <c r="L22" s="75"/>
    </row>
    <row r="23" spans="1:12" ht="14.25" customHeight="1" x14ac:dyDescent="0.2">
      <c r="A23" s="76" t="s">
        <v>26</v>
      </c>
      <c r="B23" s="71"/>
      <c r="C23" s="72"/>
      <c r="D23" s="71"/>
      <c r="E23" s="72"/>
      <c r="F23" s="71"/>
      <c r="G23" s="72"/>
      <c r="H23" s="73"/>
      <c r="I23" s="72"/>
      <c r="J23" s="74"/>
      <c r="K23" s="75"/>
      <c r="L23" s="75"/>
    </row>
    <row r="24" spans="1:12" s="78" customFormat="1" ht="12.75" customHeight="1" x14ac:dyDescent="0.2">
      <c r="A24" s="87" t="s">
        <v>27</v>
      </c>
      <c r="B24" s="87"/>
      <c r="C24" s="87"/>
      <c r="D24" s="87"/>
      <c r="E24" s="87"/>
      <c r="F24" s="87"/>
      <c r="G24" s="87"/>
      <c r="H24" s="87"/>
      <c r="I24" s="87"/>
      <c r="J24" s="87"/>
      <c r="K24" s="77"/>
      <c r="L24" s="77"/>
    </row>
    <row r="25" spans="1:12" s="78" customFormat="1" ht="12.75" customHeight="1" x14ac:dyDescent="0.2">
      <c r="A25" s="87" t="s">
        <v>28</v>
      </c>
      <c r="B25" s="87"/>
      <c r="C25" s="87"/>
      <c r="D25" s="87"/>
      <c r="E25" s="87"/>
      <c r="F25" s="87"/>
      <c r="G25" s="87"/>
      <c r="H25" s="87"/>
      <c r="I25" s="87"/>
      <c r="J25" s="87"/>
      <c r="K25" s="77"/>
      <c r="L25" s="77"/>
    </row>
    <row r="26" spans="1:12" s="78" customFormat="1" ht="12.75" customHeight="1" x14ac:dyDescent="0.2">
      <c r="A26" s="87" t="s">
        <v>29</v>
      </c>
      <c r="B26" s="87"/>
      <c r="C26" s="87"/>
      <c r="D26" s="87"/>
      <c r="E26" s="87"/>
      <c r="F26" s="87"/>
      <c r="G26" s="87"/>
      <c r="H26" s="87"/>
      <c r="I26" s="87"/>
      <c r="J26" s="87"/>
      <c r="K26" s="77"/>
      <c r="L26" s="77"/>
    </row>
    <row r="27" spans="1:12" s="78" customFormat="1" x14ac:dyDescent="0.2">
      <c r="A27" s="87" t="str">
        <f>" - Für das Jahr "&amp;B2&amp;" müssen die geplanten Stunden jenen im Beitragsansuchen entsprechen, welche von den Gemeinden für die Kinderhorte und die Kindertagesstätten und den privaten Trägern für den Tagesmütter-/Tagesväterdienst angesucht werden"</f>
        <v xml:space="preserve"> - Für das Jahr 2025 müssen die geplanten Stunden jenen im Beitragsansuchen entsprechen, welche von den Gemeinden für die Kinderhorte und die Kindertagesstätten und den privaten Trägern für den Tagesmütter-/Tagesväterdienst angesucht werden</v>
      </c>
      <c r="B27" s="87"/>
      <c r="C27" s="87"/>
      <c r="D27" s="87"/>
      <c r="E27" s="87"/>
      <c r="F27" s="87"/>
      <c r="G27" s="87"/>
      <c r="H27" s="87"/>
      <c r="I27" s="87"/>
      <c r="J27" s="87"/>
      <c r="K27" s="77"/>
      <c r="L27" s="77"/>
    </row>
    <row r="28" spans="1:12" s="78" customFormat="1" x14ac:dyDescent="0.2">
      <c r="A28" s="79"/>
      <c r="B28" s="80"/>
      <c r="C28" s="80"/>
      <c r="D28" s="80"/>
      <c r="E28" s="80"/>
      <c r="F28" s="80"/>
      <c r="G28" s="80"/>
      <c r="H28" s="80"/>
      <c r="I28" s="80"/>
      <c r="J28" s="81"/>
      <c r="K28" s="82"/>
      <c r="L28" s="82"/>
    </row>
    <row r="29" spans="1:12" s="78" customFormat="1" ht="12.75" customHeight="1" x14ac:dyDescent="0.2">
      <c r="A29" s="87" t="s">
        <v>30</v>
      </c>
      <c r="B29" s="87"/>
      <c r="C29" s="87"/>
      <c r="D29" s="87"/>
      <c r="E29" s="87"/>
      <c r="F29" s="87"/>
      <c r="G29" s="87"/>
      <c r="H29" s="87"/>
      <c r="I29" s="87"/>
      <c r="J29" s="87"/>
      <c r="K29" s="82"/>
      <c r="L29" s="82"/>
    </row>
    <row r="30" spans="1:12" s="78" customFormat="1" ht="12.75" customHeight="1" x14ac:dyDescent="0.2">
      <c r="A30" s="87" t="s">
        <v>31</v>
      </c>
      <c r="B30" s="87"/>
      <c r="C30" s="87"/>
      <c r="D30" s="87"/>
      <c r="E30" s="87"/>
      <c r="F30" s="87"/>
      <c r="G30" s="87"/>
      <c r="H30" s="87"/>
      <c r="I30" s="87"/>
      <c r="J30" s="87"/>
      <c r="K30" s="82"/>
      <c r="L30" s="82"/>
    </row>
    <row r="31" spans="1:12" s="78" customFormat="1" ht="12.75" customHeight="1" x14ac:dyDescent="0.2">
      <c r="A31" s="87" t="s">
        <v>32</v>
      </c>
      <c r="B31" s="87"/>
      <c r="C31" s="87"/>
      <c r="D31" s="87"/>
      <c r="E31" s="87"/>
      <c r="F31" s="87"/>
      <c r="G31" s="87"/>
      <c r="H31" s="87"/>
      <c r="I31" s="87"/>
      <c r="J31" s="87"/>
      <c r="K31" s="82"/>
      <c r="L31" s="82"/>
    </row>
    <row r="32" spans="1:12" s="78" customFormat="1" x14ac:dyDescent="0.2">
      <c r="A32" s="88" t="str">
        <f>" - Per l'anno "&amp;B2&amp;" le ore pianificate devono corrispondere a quelle richieste a contributo dai Comuni per gli asili nido e le microstrutture e dalle Cooperative per il servizio di assistenza domiciliare all'infanzia "</f>
        <v xml:space="preserve"> - Per l'anno 2025 le ore pianificate devono corrispondere a quelle richieste a contributo dai Comuni per gli asili nido e le microstrutture e dalle Cooperative per il servizio di assistenza domiciliare all'infanzia </v>
      </c>
      <c r="B32" s="88"/>
      <c r="C32" s="88"/>
      <c r="D32" s="88"/>
      <c r="E32" s="88"/>
      <c r="F32" s="88"/>
      <c r="G32" s="88"/>
      <c r="H32" s="88"/>
      <c r="I32" s="88"/>
      <c r="J32" s="88"/>
    </row>
  </sheetData>
  <sheetProtection algorithmName="SHA-512" hashValue="wqRsIvq5WTk5mkHv4AQJ6k+n+rWYBN0KUq4crzyuHvtjzK7M4vp7AfFy0iOn6GbP+Z19hjUH1lcz3/rv9iZV5w==" saltValue="/v30MptVZTlBycHaTvBV3g==" spinCount="100000" sheet="1" objects="1" scenarios="1"/>
  <mergeCells count="17">
    <mergeCell ref="H1:J1"/>
    <mergeCell ref="H2:J2"/>
    <mergeCell ref="A8:A9"/>
    <mergeCell ref="B8:C8"/>
    <mergeCell ref="D8:E8"/>
    <mergeCell ref="F8:G8"/>
    <mergeCell ref="H8:I8"/>
    <mergeCell ref="A20:J20"/>
    <mergeCell ref="A21:J21"/>
    <mergeCell ref="A24:J24"/>
    <mergeCell ref="A25:J25"/>
    <mergeCell ref="A26:J26"/>
    <mergeCell ref="A27:J27"/>
    <mergeCell ref="A29:J29"/>
    <mergeCell ref="A30:J30"/>
    <mergeCell ref="A31:J31"/>
    <mergeCell ref="A32:J32"/>
  </mergeCells>
  <conditionalFormatting sqref="C13 G13">
    <cfRule type="expression" dxfId="7" priority="2">
      <formula>IF(OR(ISBLANK(C13),AND(B13&gt;0, OR(C13=0,ISBLANK(C13)))),1,0)</formula>
    </cfRule>
  </conditionalFormatting>
  <conditionalFormatting sqref="B13 D13 F13 D16:D18 F16:F18 B16:B18">
    <cfRule type="expression" dxfId="6" priority="3">
      <formula>IF(OR(ISBLANK(B13),AND(C13&gt;0, OR(B13=0,ISBLANK(B13)))),1,0)</formula>
    </cfRule>
  </conditionalFormatting>
  <conditionalFormatting sqref="A2">
    <cfRule type="expression" dxfId="5" priority="4">
      <formula>IF(AND(ISBLANK(A2)),1,0)</formula>
    </cfRule>
  </conditionalFormatting>
  <conditionalFormatting sqref="B4">
    <cfRule type="expression" dxfId="4" priority="5">
      <formula>IF(OR(ISBLANK(B4),AND(C4&gt;0, OR(B4=0,ISBLANK(B4)))),1,0)</formula>
    </cfRule>
  </conditionalFormatting>
  <conditionalFormatting sqref="C10 G10">
    <cfRule type="expression" dxfId="3" priority="6">
      <formula>IF(OR(ISBLANK(C10),AND(B10&gt;0, OR(C10=0,ISBLANK(C10)))),1,0)</formula>
    </cfRule>
  </conditionalFormatting>
  <conditionalFormatting sqref="B10 D10 F10">
    <cfRule type="expression" dxfId="2" priority="7">
      <formula>IF(OR(ISBLANK(B10),AND(C10&gt;0, OR(B10=0,ISBLANK(B10)))),1,0)</formula>
    </cfRule>
  </conditionalFormatting>
  <conditionalFormatting sqref="E10">
    <cfRule type="expression" dxfId="1" priority="8">
      <formula>IF(OR(ISBLANK(E10),AND(D10&gt;0, OR(E10=0,ISBLANK(E10)))),1,0)</formula>
    </cfRule>
  </conditionalFormatting>
  <conditionalFormatting sqref="E13">
    <cfRule type="expression" dxfId="0" priority="9">
      <formula>IF(OR(ISBLANK(E13),AND(D13&gt;0, OR(E13=0,ISBLANK(E13)))),1,0)</formula>
    </cfRule>
  </conditionalFormatting>
  <dataValidations count="9">
    <dataValidation type="whole" allowBlank="1" showInputMessage="1" showErrorMessage="1" errorTitle="Fehler / Errore" error="Der eingegebene Wert ist nicht gültig_x000a_Il valore inserito non è valido" sqref="B2" xr:uid="{00000000-0002-0000-0000-000000000000}">
      <formula1>2016</formula1>
      <formula2>2100</formula2>
    </dataValidation>
    <dataValidation type="list" showInputMessage="1" showErrorMessage="1" sqref="K2:L2" xr:uid="{00000000-0002-0000-0000-000001000000}">
      <formula1>dd_desc_approv</formula1>
      <formula2>0</formula2>
    </dataValidation>
    <dataValidation type="whole" allowBlank="1" showInputMessage="1" showErrorMessage="1" errorTitle="Fehler / Errore" error="Nur ganzzahlige Werte  zulässig_x000a_Sono ammessi solo numeri interi" sqref="B10 D10 F10 B13 D13 F13 B16:B18 D16:D18 F16:F18" xr:uid="{00000000-0002-0000-0000-000002000000}">
      <formula1>0</formula1>
      <formula2>10000</formula2>
    </dataValidation>
    <dataValidation type="whole" allowBlank="1" showInputMessage="1" showErrorMessage="1" errorTitle="Fehler / Errore" error="Nur ganzzahlige Werte  zulässig_x000a_Sono ammessi solo numeri interi" sqref="C10 E10 G10 C13 E13 G13" xr:uid="{00000000-0002-0000-0000-000003000000}">
      <formula1>0</formula1>
      <formula2>1000000</formula2>
    </dataValidation>
    <dataValidation type="textLength" allowBlank="1" showInputMessage="1" showErrorMessage="1" errorTitle="Errore" error=" Superato numero massimo di caratteri (4000)." sqref="K21:L21" xr:uid="{00000000-0002-0000-0000-000004000000}">
      <formula1>0</formula1>
      <formula2>4000</formula2>
    </dataValidation>
    <dataValidation type="textLength" allowBlank="1" showInputMessage="1" showErrorMessage="1" errorTitle="Fehler / Errore" error="Maximale Länge (4000 Zeichen) überschritten. _x000a_Superato numero massimo di caratteri (4000)." sqref="A21:J21" xr:uid="{00000000-0002-0000-0000-000005000000}">
      <formula1>0</formula1>
      <formula2>4000</formula2>
    </dataValidation>
    <dataValidation type="list" showInputMessage="1" showErrorMessage="1" errorTitle="Fehler / Errore" error="Werte aus Liste auswählen._x000a_Scegliere voce dalla lista." sqref="H2:J2" xr:uid="{00000000-0002-0000-0000-000006000000}">
      <formula1>dd_desc_approv</formula1>
      <formula2>0</formula2>
    </dataValidation>
    <dataValidation allowBlank="1" showInputMessage="1" showErrorMessage="1" errorTitle="Fehler / Errore" error="Nur ganzzahlige Werte  zulässig_x000a_Sono ammessi solo numeri interi" sqref="C16:C18 E16:E18 G16:G18" xr:uid="{00000000-0002-0000-0000-000007000000}">
      <formula1>0</formula1>
      <formula2>0</formula2>
    </dataValidation>
    <dataValidation allowBlank="1" errorTitle="Fehler / Errore" error="Nur ganzzahlige Werte  zulässig_x000a_Sono ammessi solo numeri interi" sqref="B4" xr:uid="{00000000-0002-0000-0000-000008000000}">
      <formula1>0</formula1>
      <formula2>0</formula2>
    </dataValidation>
  </dataValidations>
  <printOptions horizontalCentered="1"/>
  <pageMargins left="0.39374999999999999" right="0.196527777777778" top="0.59027777777777801" bottom="0.78749999999999998" header="0.511811023622047" footer="0.511811023622047"/>
  <pageSetup paperSize="8" orientation="landscape" horizontalDpi="300" verticalDpi="30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9000000}">
          <x14:formula1>
            <xm:f>LK_Comuni!$A$2:$A$117</xm:f>
          </x14:formula1>
          <x14:formula2>
            <xm:f>0</xm:f>
          </x14:formula2>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7"/>
  <sheetViews>
    <sheetView zoomScaleNormal="100" workbookViewId="0">
      <selection activeCell="E2" sqref="E2"/>
    </sheetView>
  </sheetViews>
  <sheetFormatPr defaultColWidth="11.42578125" defaultRowHeight="12.75" x14ac:dyDescent="0.2"/>
  <cols>
    <col min="1" max="1" width="42.42578125" customWidth="1"/>
    <col min="2" max="2" width="11.5703125" customWidth="1"/>
    <col min="3" max="4" width="42.42578125" customWidth="1"/>
    <col min="5" max="5" width="10.7109375" customWidth="1"/>
  </cols>
  <sheetData>
    <row r="1" spans="1:5" ht="51" x14ac:dyDescent="0.2">
      <c r="A1" s="83" t="s">
        <v>33</v>
      </c>
      <c r="B1" s="83" t="s">
        <v>34</v>
      </c>
      <c r="C1" s="83" t="s">
        <v>35</v>
      </c>
      <c r="D1" s="83" t="s">
        <v>36</v>
      </c>
      <c r="E1" s="83" t="s">
        <v>37</v>
      </c>
    </row>
    <row r="2" spans="1:5" x14ac:dyDescent="0.2">
      <c r="A2" s="84" t="s">
        <v>38</v>
      </c>
      <c r="B2" s="84" t="s">
        <v>39</v>
      </c>
      <c r="C2" s="85" t="s">
        <v>40</v>
      </c>
      <c r="D2" s="85" t="s">
        <v>41</v>
      </c>
      <c r="E2" s="86">
        <v>80</v>
      </c>
    </row>
    <row r="3" spans="1:5" x14ac:dyDescent="0.2">
      <c r="A3" s="84" t="s">
        <v>42</v>
      </c>
      <c r="B3" s="84" t="s">
        <v>43</v>
      </c>
      <c r="C3" s="85" t="s">
        <v>44</v>
      </c>
      <c r="D3" s="85" t="s">
        <v>45</v>
      </c>
      <c r="E3" s="86">
        <v>161</v>
      </c>
    </row>
    <row r="4" spans="1:5" x14ac:dyDescent="0.2">
      <c r="A4" s="84" t="s">
        <v>46</v>
      </c>
      <c r="B4" s="84" t="s">
        <v>47</v>
      </c>
      <c r="C4" s="85" t="s">
        <v>48</v>
      </c>
      <c r="D4" s="85" t="s">
        <v>49</v>
      </c>
      <c r="E4" s="86">
        <v>50</v>
      </c>
    </row>
    <row r="5" spans="1:5" x14ac:dyDescent="0.2">
      <c r="A5" s="84" t="s">
        <v>50</v>
      </c>
      <c r="B5" s="84" t="s">
        <v>51</v>
      </c>
      <c r="C5" s="85" t="s">
        <v>52</v>
      </c>
      <c r="D5" s="85" t="s">
        <v>53</v>
      </c>
      <c r="E5" s="86">
        <v>122</v>
      </c>
    </row>
    <row r="6" spans="1:5" x14ac:dyDescent="0.2">
      <c r="A6" s="84" t="s">
        <v>54</v>
      </c>
      <c r="B6" s="84" t="s">
        <v>55</v>
      </c>
      <c r="C6" s="85" t="s">
        <v>56</v>
      </c>
      <c r="D6" s="85" t="s">
        <v>57</v>
      </c>
      <c r="E6" s="86">
        <v>9</v>
      </c>
    </row>
    <row r="7" spans="1:5" x14ac:dyDescent="0.2">
      <c r="A7" s="84" t="s">
        <v>58</v>
      </c>
      <c r="B7" s="84" t="s">
        <v>59</v>
      </c>
      <c r="C7" s="85" t="s">
        <v>60</v>
      </c>
      <c r="D7" s="85" t="s">
        <v>61</v>
      </c>
      <c r="E7" s="86">
        <v>25</v>
      </c>
    </row>
    <row r="8" spans="1:5" x14ac:dyDescent="0.2">
      <c r="A8" s="84" t="s">
        <v>62</v>
      </c>
      <c r="B8" s="84" t="s">
        <v>63</v>
      </c>
      <c r="C8" s="85" t="s">
        <v>64</v>
      </c>
      <c r="D8" s="85" t="s">
        <v>65</v>
      </c>
      <c r="E8" s="86">
        <v>115</v>
      </c>
    </row>
    <row r="9" spans="1:5" x14ac:dyDescent="0.2">
      <c r="A9" s="84" t="s">
        <v>66</v>
      </c>
      <c r="B9" s="84" t="s">
        <v>67</v>
      </c>
      <c r="C9" s="85" t="s">
        <v>68</v>
      </c>
      <c r="D9" s="85" t="s">
        <v>69</v>
      </c>
      <c r="E9" s="86">
        <v>62</v>
      </c>
    </row>
    <row r="10" spans="1:5" x14ac:dyDescent="0.2">
      <c r="A10" s="84" t="s">
        <v>7</v>
      </c>
      <c r="B10" s="84" t="s">
        <v>70</v>
      </c>
      <c r="C10" s="85" t="s">
        <v>71</v>
      </c>
      <c r="D10" s="85" t="s">
        <v>72</v>
      </c>
      <c r="E10" s="86">
        <v>2432</v>
      </c>
    </row>
    <row r="11" spans="1:5" x14ac:dyDescent="0.2">
      <c r="A11" s="84" t="s">
        <v>73</v>
      </c>
      <c r="B11" s="84" t="s">
        <v>74</v>
      </c>
      <c r="C11" s="85" t="s">
        <v>75</v>
      </c>
      <c r="D11" s="85" t="s">
        <v>76</v>
      </c>
      <c r="E11" s="86">
        <v>65</v>
      </c>
    </row>
    <row r="12" spans="1:5" x14ac:dyDescent="0.2">
      <c r="A12" s="84" t="s">
        <v>77</v>
      </c>
      <c r="B12" s="84" t="s">
        <v>78</v>
      </c>
      <c r="C12" s="85" t="s">
        <v>79</v>
      </c>
      <c r="D12" s="85" t="s">
        <v>80</v>
      </c>
      <c r="E12" s="86">
        <v>73</v>
      </c>
    </row>
    <row r="13" spans="1:5" x14ac:dyDescent="0.2">
      <c r="A13" s="84" t="s">
        <v>81</v>
      </c>
      <c r="B13" s="84" t="s">
        <v>82</v>
      </c>
      <c r="C13" s="85" t="s">
        <v>83</v>
      </c>
      <c r="D13" s="85" t="s">
        <v>84</v>
      </c>
      <c r="E13" s="86">
        <v>627</v>
      </c>
    </row>
    <row r="14" spans="1:5" x14ac:dyDescent="0.2">
      <c r="A14" s="84" t="s">
        <v>85</v>
      </c>
      <c r="B14" s="84" t="s">
        <v>86</v>
      </c>
      <c r="C14" s="85" t="s">
        <v>87</v>
      </c>
      <c r="D14" s="85" t="s">
        <v>88</v>
      </c>
      <c r="E14" s="86">
        <v>446</v>
      </c>
    </row>
    <row r="15" spans="1:5" x14ac:dyDescent="0.2">
      <c r="A15" s="84" t="s">
        <v>89</v>
      </c>
      <c r="B15" s="84" t="s">
        <v>90</v>
      </c>
      <c r="C15" s="85" t="s">
        <v>91</v>
      </c>
      <c r="D15" s="85" t="s">
        <v>92</v>
      </c>
      <c r="E15" s="86">
        <v>70</v>
      </c>
    </row>
    <row r="16" spans="1:5" x14ac:dyDescent="0.2">
      <c r="A16" s="84" t="s">
        <v>93</v>
      </c>
      <c r="B16" s="84" t="s">
        <v>94</v>
      </c>
      <c r="C16" s="85" t="s">
        <v>95</v>
      </c>
      <c r="D16" s="85" t="s">
        <v>96</v>
      </c>
      <c r="E16" s="86">
        <v>31</v>
      </c>
    </row>
    <row r="17" spans="1:5" x14ac:dyDescent="0.2">
      <c r="A17" s="84" t="s">
        <v>97</v>
      </c>
      <c r="B17" s="84" t="s">
        <v>98</v>
      </c>
      <c r="C17" s="85" t="s">
        <v>99</v>
      </c>
      <c r="D17" s="85" t="s">
        <v>100</v>
      </c>
      <c r="E17" s="86">
        <v>151</v>
      </c>
    </row>
    <row r="18" spans="1:5" x14ac:dyDescent="0.2">
      <c r="A18" s="84" t="s">
        <v>101</v>
      </c>
      <c r="B18" s="84" t="s">
        <v>102</v>
      </c>
      <c r="C18" s="85" t="s">
        <v>103</v>
      </c>
      <c r="D18" s="85" t="s">
        <v>104</v>
      </c>
      <c r="E18" s="86">
        <v>96</v>
      </c>
    </row>
    <row r="19" spans="1:5" x14ac:dyDescent="0.2">
      <c r="A19" s="84" t="s">
        <v>105</v>
      </c>
      <c r="B19" s="84" t="s">
        <v>106</v>
      </c>
      <c r="C19" s="85" t="s">
        <v>107</v>
      </c>
      <c r="D19" s="85" t="s">
        <v>108</v>
      </c>
      <c r="E19" s="86">
        <v>413</v>
      </c>
    </row>
    <row r="20" spans="1:5" x14ac:dyDescent="0.2">
      <c r="A20" s="84" t="s">
        <v>109</v>
      </c>
      <c r="B20" s="84" t="s">
        <v>110</v>
      </c>
      <c r="C20" s="85" t="s">
        <v>111</v>
      </c>
      <c r="D20" s="85" t="s">
        <v>112</v>
      </c>
      <c r="E20" s="86">
        <v>97</v>
      </c>
    </row>
    <row r="21" spans="1:5" x14ac:dyDescent="0.2">
      <c r="A21" s="84" t="s">
        <v>113</v>
      </c>
      <c r="B21" s="84" t="s">
        <v>114</v>
      </c>
      <c r="C21" s="85" t="s">
        <v>115</v>
      </c>
      <c r="D21" s="85" t="s">
        <v>116</v>
      </c>
      <c r="E21" s="86">
        <v>34</v>
      </c>
    </row>
    <row r="22" spans="1:5" x14ac:dyDescent="0.2">
      <c r="A22" s="84" t="s">
        <v>117</v>
      </c>
      <c r="B22" s="84" t="s">
        <v>118</v>
      </c>
      <c r="C22" s="85" t="s">
        <v>119</v>
      </c>
      <c r="D22" s="85" t="s">
        <v>120</v>
      </c>
      <c r="E22" s="86">
        <v>83</v>
      </c>
    </row>
    <row r="23" spans="1:5" x14ac:dyDescent="0.2">
      <c r="A23" s="84" t="s">
        <v>121</v>
      </c>
      <c r="B23" s="84" t="s">
        <v>122</v>
      </c>
      <c r="C23" s="85" t="s">
        <v>123</v>
      </c>
      <c r="D23" s="85" t="s">
        <v>123</v>
      </c>
      <c r="E23" s="86">
        <v>86</v>
      </c>
    </row>
    <row r="24" spans="1:5" x14ac:dyDescent="0.2">
      <c r="A24" s="84" t="s">
        <v>124</v>
      </c>
      <c r="B24" s="84" t="s">
        <v>125</v>
      </c>
      <c r="C24" s="85" t="s">
        <v>126</v>
      </c>
      <c r="D24" s="85" t="s">
        <v>127</v>
      </c>
      <c r="E24" s="86">
        <v>56</v>
      </c>
    </row>
    <row r="25" spans="1:5" x14ac:dyDescent="0.2">
      <c r="A25" s="84" t="s">
        <v>128</v>
      </c>
      <c r="B25" s="84" t="s">
        <v>129</v>
      </c>
      <c r="C25" s="85" t="s">
        <v>130</v>
      </c>
      <c r="D25" s="85" t="s">
        <v>131</v>
      </c>
      <c r="E25" s="86">
        <v>27</v>
      </c>
    </row>
    <row r="26" spans="1:5" x14ac:dyDescent="0.2">
      <c r="A26" s="84" t="s">
        <v>132</v>
      </c>
      <c r="B26" s="84" t="s">
        <v>133</v>
      </c>
      <c r="C26" s="85" t="s">
        <v>134</v>
      </c>
      <c r="D26" s="85" t="s">
        <v>135</v>
      </c>
      <c r="E26" s="86">
        <v>69</v>
      </c>
    </row>
    <row r="27" spans="1:5" x14ac:dyDescent="0.2">
      <c r="A27" s="84" t="s">
        <v>136</v>
      </c>
      <c r="B27" s="84" t="s">
        <v>137</v>
      </c>
      <c r="C27" s="85" t="s">
        <v>138</v>
      </c>
      <c r="D27" s="85" t="s">
        <v>139</v>
      </c>
      <c r="E27" s="86">
        <v>73</v>
      </c>
    </row>
    <row r="28" spans="1:5" x14ac:dyDescent="0.2">
      <c r="A28" s="84" t="s">
        <v>140</v>
      </c>
      <c r="B28" s="84" t="s">
        <v>141</v>
      </c>
      <c r="C28" s="85" t="s">
        <v>142</v>
      </c>
      <c r="D28" s="85" t="s">
        <v>143</v>
      </c>
      <c r="E28" s="86">
        <v>13</v>
      </c>
    </row>
    <row r="29" spans="1:5" x14ac:dyDescent="0.2">
      <c r="A29" s="84" t="s">
        <v>144</v>
      </c>
      <c r="B29" s="84" t="s">
        <v>145</v>
      </c>
      <c r="C29" s="85" t="s">
        <v>146</v>
      </c>
      <c r="D29" s="85" t="s">
        <v>147</v>
      </c>
      <c r="E29" s="86">
        <v>104</v>
      </c>
    </row>
    <row r="30" spans="1:5" x14ac:dyDescent="0.2">
      <c r="A30" s="84" t="s">
        <v>148</v>
      </c>
      <c r="B30" s="84" t="s">
        <v>149</v>
      </c>
      <c r="C30" s="85" t="s">
        <v>150</v>
      </c>
      <c r="D30" s="85" t="s">
        <v>151</v>
      </c>
      <c r="E30" s="86">
        <v>88</v>
      </c>
    </row>
    <row r="31" spans="1:5" x14ac:dyDescent="0.2">
      <c r="A31" s="84" t="s">
        <v>152</v>
      </c>
      <c r="B31" s="84" t="s">
        <v>153</v>
      </c>
      <c r="C31" s="85" t="s">
        <v>154</v>
      </c>
      <c r="D31" s="85" t="s">
        <v>155</v>
      </c>
      <c r="E31" s="86">
        <v>233</v>
      </c>
    </row>
    <row r="32" spans="1:5" x14ac:dyDescent="0.2">
      <c r="A32" s="84" t="s">
        <v>156</v>
      </c>
      <c r="B32" s="84" t="s">
        <v>157</v>
      </c>
      <c r="C32" s="85" t="s">
        <v>158</v>
      </c>
      <c r="D32" s="85" t="s">
        <v>159</v>
      </c>
      <c r="E32" s="86">
        <v>96</v>
      </c>
    </row>
    <row r="33" spans="1:5" x14ac:dyDescent="0.2">
      <c r="A33" s="84" t="s">
        <v>160</v>
      </c>
      <c r="B33" s="84" t="s">
        <v>161</v>
      </c>
      <c r="C33" s="85" t="s">
        <v>162</v>
      </c>
      <c r="D33" s="85" t="s">
        <v>163</v>
      </c>
      <c r="E33" s="86">
        <v>65</v>
      </c>
    </row>
    <row r="34" spans="1:5" x14ac:dyDescent="0.2">
      <c r="A34" s="84" t="s">
        <v>164</v>
      </c>
      <c r="B34" s="84" t="s">
        <v>165</v>
      </c>
      <c r="C34" s="85" t="s">
        <v>166</v>
      </c>
      <c r="D34" s="85" t="s">
        <v>167</v>
      </c>
      <c r="E34" s="86">
        <v>189</v>
      </c>
    </row>
    <row r="35" spans="1:5" x14ac:dyDescent="0.2">
      <c r="A35" s="84" t="s">
        <v>168</v>
      </c>
      <c r="B35" s="84" t="s">
        <v>169</v>
      </c>
      <c r="C35" s="85" t="s">
        <v>170</v>
      </c>
      <c r="D35" s="85" t="s">
        <v>171</v>
      </c>
      <c r="E35" s="86">
        <v>98</v>
      </c>
    </row>
    <row r="36" spans="1:5" x14ac:dyDescent="0.2">
      <c r="A36" s="84" t="s">
        <v>172</v>
      </c>
      <c r="B36" s="84" t="s">
        <v>173</v>
      </c>
      <c r="C36" s="85" t="s">
        <v>174</v>
      </c>
      <c r="D36" s="85" t="s">
        <v>175</v>
      </c>
      <c r="E36" s="86">
        <v>135</v>
      </c>
    </row>
    <row r="37" spans="1:5" x14ac:dyDescent="0.2">
      <c r="A37" s="84" t="s">
        <v>176</v>
      </c>
      <c r="B37" s="84" t="s">
        <v>177</v>
      </c>
      <c r="C37" s="85" t="s">
        <v>178</v>
      </c>
      <c r="D37" s="85" t="s">
        <v>179</v>
      </c>
      <c r="E37" s="86">
        <v>3</v>
      </c>
    </row>
    <row r="38" spans="1:5" x14ac:dyDescent="0.2">
      <c r="A38" s="84" t="s">
        <v>180</v>
      </c>
      <c r="B38" s="84" t="s">
        <v>181</v>
      </c>
      <c r="C38" s="85" t="s">
        <v>182</v>
      </c>
      <c r="D38" s="85" t="s">
        <v>183</v>
      </c>
      <c r="E38" s="86">
        <v>63</v>
      </c>
    </row>
    <row r="39" spans="1:5" x14ac:dyDescent="0.2">
      <c r="A39" s="84" t="s">
        <v>184</v>
      </c>
      <c r="B39" s="84" t="s">
        <v>185</v>
      </c>
      <c r="C39" s="85" t="s">
        <v>186</v>
      </c>
      <c r="D39" s="85" t="s">
        <v>187</v>
      </c>
      <c r="E39" s="86">
        <v>22</v>
      </c>
    </row>
    <row r="40" spans="1:5" x14ac:dyDescent="0.2">
      <c r="A40" s="84" t="s">
        <v>188</v>
      </c>
      <c r="B40" s="84" t="s">
        <v>189</v>
      </c>
      <c r="C40" s="85" t="s">
        <v>190</v>
      </c>
      <c r="D40" s="85" t="s">
        <v>191</v>
      </c>
      <c r="E40" s="86">
        <v>130</v>
      </c>
    </row>
    <row r="41" spans="1:5" x14ac:dyDescent="0.2">
      <c r="A41" s="84" t="s">
        <v>192</v>
      </c>
      <c r="B41" s="84" t="s">
        <v>193</v>
      </c>
      <c r="C41" s="85" t="s">
        <v>194</v>
      </c>
      <c r="D41" s="85" t="s">
        <v>195</v>
      </c>
      <c r="E41" s="86">
        <v>88</v>
      </c>
    </row>
    <row r="42" spans="1:5" x14ac:dyDescent="0.2">
      <c r="A42" s="84" t="s">
        <v>196</v>
      </c>
      <c r="B42" s="84" t="s">
        <v>197</v>
      </c>
      <c r="C42" s="85" t="s">
        <v>198</v>
      </c>
      <c r="D42" s="85" t="s">
        <v>198</v>
      </c>
      <c r="E42" s="86">
        <v>372</v>
      </c>
    </row>
    <row r="43" spans="1:5" x14ac:dyDescent="0.2">
      <c r="A43" s="84" t="s">
        <v>199</v>
      </c>
      <c r="B43" s="84" t="s">
        <v>200</v>
      </c>
      <c r="C43" s="85" t="s">
        <v>201</v>
      </c>
      <c r="D43" s="85" t="s">
        <v>202</v>
      </c>
      <c r="E43" s="86">
        <v>159</v>
      </c>
    </row>
    <row r="44" spans="1:5" x14ac:dyDescent="0.2">
      <c r="A44" s="84" t="s">
        <v>203</v>
      </c>
      <c r="B44" s="84" t="s">
        <v>204</v>
      </c>
      <c r="C44" s="85" t="s">
        <v>205</v>
      </c>
      <c r="D44" s="85" t="s">
        <v>206</v>
      </c>
      <c r="E44" s="86">
        <v>5</v>
      </c>
    </row>
    <row r="45" spans="1:5" x14ac:dyDescent="0.2">
      <c r="A45" s="84" t="s">
        <v>207</v>
      </c>
      <c r="B45" s="84" t="s">
        <v>208</v>
      </c>
      <c r="C45" s="85" t="s">
        <v>209</v>
      </c>
      <c r="D45" s="85" t="s">
        <v>210</v>
      </c>
      <c r="E45" s="86">
        <v>433</v>
      </c>
    </row>
    <row r="46" spans="1:5" x14ac:dyDescent="0.2">
      <c r="A46" s="84" t="s">
        <v>211</v>
      </c>
      <c r="B46" s="84" t="s">
        <v>212</v>
      </c>
      <c r="C46" s="85" t="s">
        <v>213</v>
      </c>
      <c r="D46" s="85" t="s">
        <v>214</v>
      </c>
      <c r="E46" s="86">
        <v>51</v>
      </c>
    </row>
    <row r="47" spans="1:5" x14ac:dyDescent="0.2">
      <c r="A47" s="84" t="s">
        <v>215</v>
      </c>
      <c r="B47" s="84" t="s">
        <v>216</v>
      </c>
      <c r="C47" s="85" t="s">
        <v>217</v>
      </c>
      <c r="D47" s="85" t="s">
        <v>218</v>
      </c>
      <c r="E47" s="86">
        <v>161</v>
      </c>
    </row>
    <row r="48" spans="1:5" x14ac:dyDescent="0.2">
      <c r="A48" s="84" t="s">
        <v>219</v>
      </c>
      <c r="B48" s="84" t="s">
        <v>220</v>
      </c>
      <c r="C48" s="85" t="s">
        <v>221</v>
      </c>
      <c r="D48" s="85" t="s">
        <v>222</v>
      </c>
      <c r="E48" s="86">
        <v>43</v>
      </c>
    </row>
    <row r="49" spans="1:5" x14ac:dyDescent="0.2">
      <c r="A49" s="84" t="s">
        <v>223</v>
      </c>
      <c r="B49" s="84" t="s">
        <v>224</v>
      </c>
      <c r="C49" s="85" t="s">
        <v>225</v>
      </c>
      <c r="D49" s="85" t="s">
        <v>226</v>
      </c>
      <c r="E49" s="86">
        <v>91</v>
      </c>
    </row>
    <row r="50" spans="1:5" x14ac:dyDescent="0.2">
      <c r="A50" s="84" t="s">
        <v>227</v>
      </c>
      <c r="B50" s="84" t="s">
        <v>228</v>
      </c>
      <c r="C50" s="85" t="s">
        <v>229</v>
      </c>
      <c r="D50" s="85" t="s">
        <v>230</v>
      </c>
      <c r="E50" s="86">
        <v>20</v>
      </c>
    </row>
    <row r="51" spans="1:5" x14ac:dyDescent="0.2">
      <c r="A51" s="84" t="s">
        <v>231</v>
      </c>
      <c r="B51" s="84" t="s">
        <v>232</v>
      </c>
      <c r="C51" s="85" t="s">
        <v>233</v>
      </c>
      <c r="D51" s="85" t="s">
        <v>234</v>
      </c>
      <c r="E51" s="86">
        <v>1039</v>
      </c>
    </row>
    <row r="52" spans="1:5" x14ac:dyDescent="0.2">
      <c r="A52" s="84" t="s">
        <v>235</v>
      </c>
      <c r="B52" s="84" t="s">
        <v>236</v>
      </c>
      <c r="C52" s="85" t="s">
        <v>237</v>
      </c>
      <c r="D52" s="85" t="s">
        <v>238</v>
      </c>
      <c r="E52" s="86">
        <v>50</v>
      </c>
    </row>
    <row r="53" spans="1:5" x14ac:dyDescent="0.2">
      <c r="A53" s="84" t="s">
        <v>239</v>
      </c>
      <c r="B53" s="84" t="s">
        <v>240</v>
      </c>
      <c r="C53" s="85" t="s">
        <v>241</v>
      </c>
      <c r="D53" s="85" t="s">
        <v>242</v>
      </c>
      <c r="E53" s="86">
        <v>41</v>
      </c>
    </row>
    <row r="54" spans="1:5" x14ac:dyDescent="0.2">
      <c r="A54" s="84" t="s">
        <v>243</v>
      </c>
      <c r="B54" s="84" t="s">
        <v>244</v>
      </c>
      <c r="C54" s="85" t="s">
        <v>245</v>
      </c>
      <c r="D54" s="85" t="s">
        <v>246</v>
      </c>
      <c r="E54" s="86">
        <v>61</v>
      </c>
    </row>
    <row r="55" spans="1:5" x14ac:dyDescent="0.2">
      <c r="A55" s="84" t="s">
        <v>247</v>
      </c>
      <c r="B55" s="84" t="s">
        <v>248</v>
      </c>
      <c r="C55" s="85" t="s">
        <v>249</v>
      </c>
      <c r="D55" s="85" t="s">
        <v>250</v>
      </c>
      <c r="E55" s="86">
        <v>91</v>
      </c>
    </row>
    <row r="56" spans="1:5" x14ac:dyDescent="0.2">
      <c r="A56" s="84" t="s">
        <v>251</v>
      </c>
      <c r="B56" s="84" t="s">
        <v>252</v>
      </c>
      <c r="C56" s="85" t="s">
        <v>253</v>
      </c>
      <c r="D56" s="85" t="s">
        <v>254</v>
      </c>
      <c r="E56" s="86">
        <v>29</v>
      </c>
    </row>
    <row r="57" spans="1:5" x14ac:dyDescent="0.2">
      <c r="A57" s="84" t="s">
        <v>255</v>
      </c>
      <c r="B57" s="84" t="s">
        <v>256</v>
      </c>
      <c r="C57" s="85" t="s">
        <v>257</v>
      </c>
      <c r="D57" s="85" t="s">
        <v>258</v>
      </c>
      <c r="E57" s="86">
        <v>65</v>
      </c>
    </row>
    <row r="58" spans="1:5" x14ac:dyDescent="0.2">
      <c r="A58" s="84" t="s">
        <v>259</v>
      </c>
      <c r="B58" s="84" t="s">
        <v>260</v>
      </c>
      <c r="C58" s="85" t="s">
        <v>261</v>
      </c>
      <c r="D58" s="85" t="s">
        <v>262</v>
      </c>
      <c r="E58" s="86">
        <v>167</v>
      </c>
    </row>
    <row r="59" spans="1:5" x14ac:dyDescent="0.2">
      <c r="A59" s="84" t="s">
        <v>263</v>
      </c>
      <c r="B59" s="84" t="s">
        <v>264</v>
      </c>
      <c r="C59" s="85" t="s">
        <v>265</v>
      </c>
      <c r="D59" s="85" t="s">
        <v>266</v>
      </c>
      <c r="E59" s="86">
        <v>112</v>
      </c>
    </row>
    <row r="60" spans="1:5" x14ac:dyDescent="0.2">
      <c r="A60" s="84" t="s">
        <v>267</v>
      </c>
      <c r="B60" s="84" t="s">
        <v>268</v>
      </c>
      <c r="C60" s="85" t="s">
        <v>269</v>
      </c>
      <c r="D60" s="85" t="s">
        <v>270</v>
      </c>
      <c r="E60" s="86">
        <v>125</v>
      </c>
    </row>
    <row r="61" spans="1:5" x14ac:dyDescent="0.2">
      <c r="A61" s="84" t="s">
        <v>271</v>
      </c>
      <c r="B61" s="84" t="s">
        <v>272</v>
      </c>
      <c r="C61" s="85" t="s">
        <v>273</v>
      </c>
      <c r="D61" s="85" t="s">
        <v>274</v>
      </c>
      <c r="E61" s="86">
        <v>38</v>
      </c>
    </row>
    <row r="62" spans="1:5" x14ac:dyDescent="0.2">
      <c r="A62" s="84" t="s">
        <v>275</v>
      </c>
      <c r="B62" s="84" t="s">
        <v>276</v>
      </c>
      <c r="C62" s="85" t="s">
        <v>277</v>
      </c>
      <c r="D62" s="85" t="s">
        <v>278</v>
      </c>
      <c r="E62" s="86">
        <v>79</v>
      </c>
    </row>
    <row r="63" spans="1:5" x14ac:dyDescent="0.2">
      <c r="A63" s="84" t="s">
        <v>279</v>
      </c>
      <c r="B63" s="84" t="s">
        <v>280</v>
      </c>
      <c r="C63" s="85" t="s">
        <v>281</v>
      </c>
      <c r="D63" s="85" t="s">
        <v>282</v>
      </c>
      <c r="E63" s="86">
        <v>149</v>
      </c>
    </row>
    <row r="64" spans="1:5" x14ac:dyDescent="0.2">
      <c r="A64" s="84" t="s">
        <v>283</v>
      </c>
      <c r="B64" s="84" t="s">
        <v>284</v>
      </c>
      <c r="C64" s="85" t="s">
        <v>285</v>
      </c>
      <c r="D64" s="85" t="s">
        <v>286</v>
      </c>
      <c r="E64" s="86">
        <v>58</v>
      </c>
    </row>
    <row r="65" spans="1:5" x14ac:dyDescent="0.2">
      <c r="A65" s="84" t="s">
        <v>287</v>
      </c>
      <c r="B65" s="84" t="s">
        <v>288</v>
      </c>
      <c r="C65" s="85" t="s">
        <v>289</v>
      </c>
      <c r="D65" s="85" t="s">
        <v>290</v>
      </c>
      <c r="E65" s="86">
        <v>117</v>
      </c>
    </row>
    <row r="66" spans="1:5" x14ac:dyDescent="0.2">
      <c r="A66" s="84" t="s">
        <v>291</v>
      </c>
      <c r="B66" s="84" t="s">
        <v>292</v>
      </c>
      <c r="C66" s="85" t="s">
        <v>293</v>
      </c>
      <c r="D66" s="85" t="s">
        <v>294</v>
      </c>
      <c r="E66" s="86">
        <v>43</v>
      </c>
    </row>
    <row r="67" spans="1:5" x14ac:dyDescent="0.2">
      <c r="A67" s="84" t="s">
        <v>295</v>
      </c>
      <c r="B67" s="84" t="s">
        <v>296</v>
      </c>
      <c r="C67" s="85" t="s">
        <v>297</v>
      </c>
      <c r="D67" s="85" t="s">
        <v>298</v>
      </c>
      <c r="E67" s="86">
        <v>99</v>
      </c>
    </row>
    <row r="68" spans="1:5" x14ac:dyDescent="0.2">
      <c r="A68" s="84" t="s">
        <v>299</v>
      </c>
      <c r="B68" s="84" t="s">
        <v>300</v>
      </c>
      <c r="C68" s="85" t="s">
        <v>301</v>
      </c>
      <c r="D68" s="85" t="s">
        <v>301</v>
      </c>
      <c r="E68" s="86">
        <v>19</v>
      </c>
    </row>
    <row r="69" spans="1:5" x14ac:dyDescent="0.2">
      <c r="A69" s="84" t="s">
        <v>302</v>
      </c>
      <c r="B69" s="84" t="s">
        <v>303</v>
      </c>
      <c r="C69" s="85" t="s">
        <v>304</v>
      </c>
      <c r="D69" s="85" t="s">
        <v>305</v>
      </c>
      <c r="E69" s="86">
        <v>147</v>
      </c>
    </row>
    <row r="70" spans="1:5" x14ac:dyDescent="0.2">
      <c r="A70" s="84" t="s">
        <v>306</v>
      </c>
      <c r="B70" s="84" t="s">
        <v>307</v>
      </c>
      <c r="C70" s="85" t="s">
        <v>308</v>
      </c>
      <c r="D70" s="85" t="s">
        <v>309</v>
      </c>
      <c r="E70" s="86">
        <v>21</v>
      </c>
    </row>
    <row r="71" spans="1:5" x14ac:dyDescent="0.2">
      <c r="A71" s="84" t="s">
        <v>310</v>
      </c>
      <c r="B71" s="84" t="s">
        <v>311</v>
      </c>
      <c r="C71" s="85" t="s">
        <v>312</v>
      </c>
      <c r="D71" s="85" t="s">
        <v>313</v>
      </c>
      <c r="E71" s="86">
        <v>8</v>
      </c>
    </row>
    <row r="72" spans="1:5" x14ac:dyDescent="0.2">
      <c r="A72" s="84" t="s">
        <v>314</v>
      </c>
      <c r="B72" s="84" t="s">
        <v>315</v>
      </c>
      <c r="C72" s="85" t="s">
        <v>316</v>
      </c>
      <c r="D72" s="85" t="s">
        <v>317</v>
      </c>
      <c r="E72" s="86">
        <v>4</v>
      </c>
    </row>
    <row r="73" spans="1:5" x14ac:dyDescent="0.2">
      <c r="A73" s="84" t="s">
        <v>318</v>
      </c>
      <c r="B73" s="84" t="s">
        <v>319</v>
      </c>
      <c r="C73" s="85" t="s">
        <v>320</v>
      </c>
      <c r="D73" s="85" t="s">
        <v>321</v>
      </c>
      <c r="E73" s="86">
        <v>90</v>
      </c>
    </row>
    <row r="74" spans="1:5" x14ac:dyDescent="0.2">
      <c r="A74" s="84" t="s">
        <v>322</v>
      </c>
      <c r="B74" s="84" t="s">
        <v>323</v>
      </c>
      <c r="C74" s="85" t="s">
        <v>324</v>
      </c>
      <c r="D74" s="85" t="s">
        <v>325</v>
      </c>
      <c r="E74" s="86">
        <v>156</v>
      </c>
    </row>
    <row r="75" spans="1:5" x14ac:dyDescent="0.2">
      <c r="A75" s="84" t="s">
        <v>326</v>
      </c>
      <c r="B75" s="84" t="s">
        <v>327</v>
      </c>
      <c r="C75" s="85" t="s">
        <v>328</v>
      </c>
      <c r="D75" s="85" t="s">
        <v>329</v>
      </c>
      <c r="E75" s="86">
        <v>59</v>
      </c>
    </row>
    <row r="76" spans="1:5" x14ac:dyDescent="0.2">
      <c r="A76" s="84" t="s">
        <v>330</v>
      </c>
      <c r="B76" s="84" t="s">
        <v>331</v>
      </c>
      <c r="C76" s="85" t="s">
        <v>332</v>
      </c>
      <c r="D76" s="85" t="s">
        <v>333</v>
      </c>
      <c r="E76" s="86">
        <v>270</v>
      </c>
    </row>
    <row r="77" spans="1:5" x14ac:dyDescent="0.2">
      <c r="A77" s="84" t="s">
        <v>334</v>
      </c>
      <c r="B77" s="84" t="s">
        <v>335</v>
      </c>
      <c r="C77" s="85" t="s">
        <v>336</v>
      </c>
      <c r="D77" s="85" t="s">
        <v>337</v>
      </c>
      <c r="E77" s="86">
        <v>48</v>
      </c>
    </row>
    <row r="78" spans="1:5" x14ac:dyDescent="0.2">
      <c r="A78" s="84" t="s">
        <v>338</v>
      </c>
      <c r="B78" s="84" t="s">
        <v>339</v>
      </c>
      <c r="C78" s="85" t="s">
        <v>340</v>
      </c>
      <c r="D78" s="85" t="s">
        <v>341</v>
      </c>
      <c r="E78" s="86">
        <v>97</v>
      </c>
    </row>
    <row r="79" spans="1:5" x14ac:dyDescent="0.2">
      <c r="A79" s="84" t="s">
        <v>342</v>
      </c>
      <c r="B79" s="84" t="s">
        <v>343</v>
      </c>
      <c r="C79" s="85" t="s">
        <v>344</v>
      </c>
      <c r="D79" s="85" t="s">
        <v>345</v>
      </c>
      <c r="E79" s="86">
        <v>171</v>
      </c>
    </row>
    <row r="80" spans="1:5" x14ac:dyDescent="0.2">
      <c r="A80" s="84" t="s">
        <v>346</v>
      </c>
      <c r="B80" s="84" t="s">
        <v>347</v>
      </c>
      <c r="C80" s="85" t="s">
        <v>348</v>
      </c>
      <c r="D80" s="85" t="s">
        <v>349</v>
      </c>
      <c r="E80" s="86">
        <v>242</v>
      </c>
    </row>
    <row r="81" spans="1:5" x14ac:dyDescent="0.2">
      <c r="A81" s="84" t="s">
        <v>350</v>
      </c>
      <c r="B81" s="84" t="s">
        <v>351</v>
      </c>
      <c r="C81" s="85" t="s">
        <v>352</v>
      </c>
      <c r="D81" s="85" t="s">
        <v>353</v>
      </c>
      <c r="E81" s="86">
        <v>94</v>
      </c>
    </row>
    <row r="82" spans="1:5" x14ac:dyDescent="0.2">
      <c r="A82" s="84" t="s">
        <v>354</v>
      </c>
      <c r="B82" s="84" t="s">
        <v>355</v>
      </c>
      <c r="C82" s="85" t="s">
        <v>356</v>
      </c>
      <c r="D82" s="85" t="s">
        <v>357</v>
      </c>
      <c r="E82" s="86">
        <v>221</v>
      </c>
    </row>
    <row r="83" spans="1:5" x14ac:dyDescent="0.2">
      <c r="A83" s="84" t="s">
        <v>358</v>
      </c>
      <c r="B83" s="84" t="s">
        <v>359</v>
      </c>
      <c r="C83" s="85" t="s">
        <v>360</v>
      </c>
      <c r="D83" s="85" t="s">
        <v>361</v>
      </c>
      <c r="E83" s="86">
        <v>49</v>
      </c>
    </row>
    <row r="84" spans="1:5" x14ac:dyDescent="0.2">
      <c r="A84" s="84" t="s">
        <v>362</v>
      </c>
      <c r="B84" s="84" t="s">
        <v>363</v>
      </c>
      <c r="C84" s="85" t="s">
        <v>364</v>
      </c>
      <c r="D84" s="85" t="s">
        <v>365</v>
      </c>
      <c r="E84" s="86">
        <v>44</v>
      </c>
    </row>
    <row r="85" spans="1:5" x14ac:dyDescent="0.2">
      <c r="A85" s="84" t="s">
        <v>366</v>
      </c>
      <c r="B85" s="84" t="s">
        <v>367</v>
      </c>
      <c r="C85" s="85" t="s">
        <v>368</v>
      </c>
      <c r="D85" s="85" t="s">
        <v>369</v>
      </c>
      <c r="E85" s="86">
        <v>47</v>
      </c>
    </row>
    <row r="86" spans="1:5" x14ac:dyDescent="0.2">
      <c r="A86" s="84" t="s">
        <v>370</v>
      </c>
      <c r="B86" s="84" t="s">
        <v>371</v>
      </c>
      <c r="C86" s="85" t="s">
        <v>372</v>
      </c>
      <c r="D86" s="85" t="s">
        <v>373</v>
      </c>
      <c r="E86" s="86">
        <v>61</v>
      </c>
    </row>
    <row r="87" spans="1:5" x14ac:dyDescent="0.2">
      <c r="A87" s="84" t="s">
        <v>374</v>
      </c>
      <c r="B87" s="84" t="s">
        <v>375</v>
      </c>
      <c r="C87" s="85" t="s">
        <v>376</v>
      </c>
      <c r="D87" s="85" t="s">
        <v>377</v>
      </c>
      <c r="E87" s="86">
        <v>117</v>
      </c>
    </row>
    <row r="88" spans="1:5" x14ac:dyDescent="0.2">
      <c r="A88" s="84" t="s">
        <v>378</v>
      </c>
      <c r="B88" s="84" t="s">
        <v>379</v>
      </c>
      <c r="C88" s="85" t="s">
        <v>380</v>
      </c>
      <c r="D88" s="85" t="s">
        <v>381</v>
      </c>
      <c r="E88" s="86">
        <v>119</v>
      </c>
    </row>
    <row r="89" spans="1:5" x14ac:dyDescent="0.2">
      <c r="A89" s="84" t="s">
        <v>382</v>
      </c>
      <c r="B89" s="84" t="s">
        <v>383</v>
      </c>
      <c r="C89" s="85" t="s">
        <v>384</v>
      </c>
      <c r="D89" s="85" t="s">
        <v>385</v>
      </c>
      <c r="E89" s="86">
        <v>110</v>
      </c>
    </row>
    <row r="90" spans="1:5" x14ac:dyDescent="0.2">
      <c r="A90" s="84" t="s">
        <v>386</v>
      </c>
      <c r="B90" s="84" t="s">
        <v>387</v>
      </c>
      <c r="C90" s="85" t="s">
        <v>388</v>
      </c>
      <c r="D90" s="85" t="s">
        <v>389</v>
      </c>
      <c r="E90" s="86">
        <v>48</v>
      </c>
    </row>
    <row r="91" spans="1:5" x14ac:dyDescent="0.2">
      <c r="A91" s="84" t="s">
        <v>390</v>
      </c>
      <c r="B91" s="84" t="s">
        <v>391</v>
      </c>
      <c r="C91" s="85" t="s">
        <v>392</v>
      </c>
      <c r="D91" s="85" t="s">
        <v>393</v>
      </c>
      <c r="E91" s="86">
        <v>44</v>
      </c>
    </row>
    <row r="92" spans="1:5" x14ac:dyDescent="0.2">
      <c r="A92" s="84" t="s">
        <v>394</v>
      </c>
      <c r="B92" s="84" t="s">
        <v>395</v>
      </c>
      <c r="C92" s="85" t="s">
        <v>396</v>
      </c>
      <c r="D92" s="85" t="s">
        <v>397</v>
      </c>
      <c r="E92" s="86">
        <v>137</v>
      </c>
    </row>
    <row r="93" spans="1:5" x14ac:dyDescent="0.2">
      <c r="A93" s="84" t="s">
        <v>398</v>
      </c>
      <c r="B93" s="84" t="s">
        <v>399</v>
      </c>
      <c r="C93" s="85" t="s">
        <v>400</v>
      </c>
      <c r="D93" s="85" t="s">
        <v>401</v>
      </c>
      <c r="E93" s="86">
        <v>203</v>
      </c>
    </row>
    <row r="94" spans="1:5" x14ac:dyDescent="0.2">
      <c r="A94" s="84" t="s">
        <v>402</v>
      </c>
      <c r="B94" s="84" t="s">
        <v>403</v>
      </c>
      <c r="C94" s="85" t="s">
        <v>404</v>
      </c>
      <c r="D94" s="85" t="s">
        <v>405</v>
      </c>
      <c r="E94" s="86">
        <v>29</v>
      </c>
    </row>
    <row r="95" spans="1:5" x14ac:dyDescent="0.2">
      <c r="A95" s="84" t="s">
        <v>406</v>
      </c>
      <c r="B95" s="84" t="s">
        <v>407</v>
      </c>
      <c r="C95" s="85" t="s">
        <v>408</v>
      </c>
      <c r="D95" s="85" t="s">
        <v>409</v>
      </c>
      <c r="E95" s="86">
        <v>27</v>
      </c>
    </row>
    <row r="96" spans="1:5" x14ac:dyDescent="0.2">
      <c r="A96" s="84" t="s">
        <v>410</v>
      </c>
      <c r="B96" s="84" t="s">
        <v>411</v>
      </c>
      <c r="C96" s="85" t="s">
        <v>412</v>
      </c>
      <c r="D96" s="85" t="s">
        <v>413</v>
      </c>
      <c r="E96" s="86">
        <v>64</v>
      </c>
    </row>
    <row r="97" spans="1:5" x14ac:dyDescent="0.2">
      <c r="A97" s="84" t="s">
        <v>414</v>
      </c>
      <c r="B97" s="84" t="s">
        <v>415</v>
      </c>
      <c r="C97" s="85" t="s">
        <v>416</v>
      </c>
      <c r="D97" s="85" t="s">
        <v>417</v>
      </c>
      <c r="E97" s="86">
        <v>150</v>
      </c>
    </row>
    <row r="98" spans="1:5" x14ac:dyDescent="0.2">
      <c r="A98" s="84" t="s">
        <v>418</v>
      </c>
      <c r="B98" s="84" t="s">
        <v>419</v>
      </c>
      <c r="C98" s="85" t="s">
        <v>420</v>
      </c>
      <c r="D98" s="85" t="s">
        <v>421</v>
      </c>
      <c r="E98" s="86">
        <v>44</v>
      </c>
    </row>
    <row r="99" spans="1:5" x14ac:dyDescent="0.2">
      <c r="A99" s="84" t="s">
        <v>422</v>
      </c>
      <c r="B99" s="84" t="s">
        <v>423</v>
      </c>
      <c r="C99" s="85" t="s">
        <v>424</v>
      </c>
      <c r="D99" s="85" t="s">
        <v>425</v>
      </c>
      <c r="E99" s="86">
        <v>60</v>
      </c>
    </row>
    <row r="100" spans="1:5" x14ac:dyDescent="0.2">
      <c r="A100" s="84" t="s">
        <v>426</v>
      </c>
      <c r="B100" s="84" t="s">
        <v>427</v>
      </c>
      <c r="C100" s="85" t="s">
        <v>428</v>
      </c>
      <c r="D100" s="85" t="s">
        <v>429</v>
      </c>
      <c r="E100" s="86">
        <v>66</v>
      </c>
    </row>
    <row r="101" spans="1:5" x14ac:dyDescent="0.2">
      <c r="A101" s="84" t="s">
        <v>430</v>
      </c>
      <c r="B101" s="84" t="s">
        <v>431</v>
      </c>
      <c r="C101" s="85" t="s">
        <v>432</v>
      </c>
      <c r="D101" s="85" t="s">
        <v>433</v>
      </c>
      <c r="E101" s="86">
        <v>93</v>
      </c>
    </row>
    <row r="102" spans="1:5" x14ac:dyDescent="0.2">
      <c r="A102" s="84" t="s">
        <v>434</v>
      </c>
      <c r="B102" s="84" t="s">
        <v>435</v>
      </c>
      <c r="C102" s="85" t="s">
        <v>436</v>
      </c>
      <c r="D102" s="85" t="s">
        <v>437</v>
      </c>
      <c r="E102" s="86">
        <v>88</v>
      </c>
    </row>
    <row r="103" spans="1:5" x14ac:dyDescent="0.2">
      <c r="A103" s="84" t="s">
        <v>438</v>
      </c>
      <c r="B103" s="84" t="s">
        <v>439</v>
      </c>
      <c r="C103" s="85" t="s">
        <v>440</v>
      </c>
      <c r="D103" s="85" t="s">
        <v>441</v>
      </c>
      <c r="E103" s="86">
        <v>39</v>
      </c>
    </row>
    <row r="104" spans="1:5" x14ac:dyDescent="0.2">
      <c r="A104" s="84" t="s">
        <v>442</v>
      </c>
      <c r="B104" s="84" t="s">
        <v>443</v>
      </c>
      <c r="C104" s="85" t="s">
        <v>444</v>
      </c>
      <c r="D104" s="85" t="s">
        <v>445</v>
      </c>
      <c r="E104" s="86">
        <v>41</v>
      </c>
    </row>
    <row r="105" spans="1:5" x14ac:dyDescent="0.2">
      <c r="A105" s="84" t="s">
        <v>446</v>
      </c>
      <c r="B105" s="84" t="s">
        <v>447</v>
      </c>
      <c r="C105" s="85" t="s">
        <v>448</v>
      </c>
      <c r="D105" s="85" t="s">
        <v>449</v>
      </c>
      <c r="E105" s="86">
        <v>33</v>
      </c>
    </row>
    <row r="106" spans="1:5" x14ac:dyDescent="0.2">
      <c r="A106" s="84" t="s">
        <v>450</v>
      </c>
      <c r="B106" s="84" t="s">
        <v>451</v>
      </c>
      <c r="C106" s="85" t="s">
        <v>452</v>
      </c>
      <c r="D106" s="85" t="s">
        <v>453</v>
      </c>
      <c r="E106" s="86">
        <v>100</v>
      </c>
    </row>
    <row r="107" spans="1:5" x14ac:dyDescent="0.2">
      <c r="A107" s="84" t="s">
        <v>454</v>
      </c>
      <c r="B107" s="84" t="s">
        <v>455</v>
      </c>
      <c r="C107" s="85" t="s">
        <v>456</v>
      </c>
      <c r="D107" s="85" t="s">
        <v>457</v>
      </c>
      <c r="E107" s="86">
        <v>157</v>
      </c>
    </row>
    <row r="108" spans="1:5" x14ac:dyDescent="0.2">
      <c r="A108" s="84" t="s">
        <v>458</v>
      </c>
      <c r="B108" s="84" t="s">
        <v>459</v>
      </c>
      <c r="C108" s="85" t="s">
        <v>460</v>
      </c>
      <c r="D108" s="85" t="s">
        <v>461</v>
      </c>
      <c r="E108" s="86">
        <v>60</v>
      </c>
    </row>
    <row r="109" spans="1:5" x14ac:dyDescent="0.2">
      <c r="A109" s="84" t="s">
        <v>462</v>
      </c>
      <c r="B109" s="84" t="s">
        <v>463</v>
      </c>
      <c r="C109" s="85" t="s">
        <v>464</v>
      </c>
      <c r="D109" s="85" t="s">
        <v>465</v>
      </c>
      <c r="E109" s="86">
        <v>71</v>
      </c>
    </row>
    <row r="110" spans="1:5" x14ac:dyDescent="0.2">
      <c r="A110" s="84" t="s">
        <v>466</v>
      </c>
      <c r="B110" s="84" t="s">
        <v>467</v>
      </c>
      <c r="C110" s="85" t="s">
        <v>468</v>
      </c>
      <c r="D110" s="85" t="s">
        <v>469</v>
      </c>
      <c r="E110" s="86">
        <v>108</v>
      </c>
    </row>
    <row r="111" spans="1:5" x14ac:dyDescent="0.2">
      <c r="A111" s="84" t="s">
        <v>470</v>
      </c>
      <c r="B111" s="84" t="s">
        <v>471</v>
      </c>
      <c r="C111" s="85" t="s">
        <v>472</v>
      </c>
      <c r="D111" s="85" t="s">
        <v>473</v>
      </c>
      <c r="E111" s="86">
        <v>126</v>
      </c>
    </row>
    <row r="112" spans="1:5" x14ac:dyDescent="0.2">
      <c r="A112" s="84" t="s">
        <v>474</v>
      </c>
      <c r="B112" s="84" t="s">
        <v>475</v>
      </c>
      <c r="C112" s="85" t="s">
        <v>476</v>
      </c>
      <c r="D112" s="85" t="s">
        <v>477</v>
      </c>
      <c r="E112" s="86">
        <v>41</v>
      </c>
    </row>
    <row r="113" spans="1:5" x14ac:dyDescent="0.2">
      <c r="A113" s="84" t="s">
        <v>478</v>
      </c>
      <c r="B113" s="84" t="s">
        <v>479</v>
      </c>
      <c r="C113" s="85" t="s">
        <v>480</v>
      </c>
      <c r="D113" s="85" t="s">
        <v>481</v>
      </c>
      <c r="E113" s="86">
        <v>5</v>
      </c>
    </row>
    <row r="114" spans="1:5" x14ac:dyDescent="0.2">
      <c r="A114" s="84" t="s">
        <v>482</v>
      </c>
      <c r="B114" s="84" t="s">
        <v>483</v>
      </c>
      <c r="C114" s="85" t="s">
        <v>484</v>
      </c>
      <c r="D114" s="85" t="s">
        <v>485</v>
      </c>
      <c r="E114" s="86">
        <v>59</v>
      </c>
    </row>
    <row r="115" spans="1:5" x14ac:dyDescent="0.2">
      <c r="A115" s="84" t="s">
        <v>486</v>
      </c>
      <c r="B115" s="84" t="s">
        <v>487</v>
      </c>
      <c r="C115" s="85" t="s">
        <v>488</v>
      </c>
      <c r="D115" s="85" t="s">
        <v>489</v>
      </c>
      <c r="E115" s="86">
        <v>82</v>
      </c>
    </row>
    <row r="116" spans="1:5" x14ac:dyDescent="0.2">
      <c r="A116" s="84" t="s">
        <v>490</v>
      </c>
      <c r="B116" s="84" t="s">
        <v>491</v>
      </c>
      <c r="C116" s="85" t="s">
        <v>492</v>
      </c>
      <c r="D116" s="85" t="s">
        <v>493</v>
      </c>
      <c r="E116" s="86">
        <v>59</v>
      </c>
    </row>
    <row r="117" spans="1:5" x14ac:dyDescent="0.2">
      <c r="A117" s="84" t="s">
        <v>494</v>
      </c>
      <c r="B117" s="84" t="s">
        <v>495</v>
      </c>
      <c r="C117" s="85" t="s">
        <v>496</v>
      </c>
      <c r="D117" s="85" t="s">
        <v>497</v>
      </c>
      <c r="E117" s="86">
        <v>74</v>
      </c>
    </row>
  </sheetData>
  <autoFilter ref="A1:E1" xr:uid="{00000000-0009-0000-0000-000001000000}"/>
  <pageMargins left="0.7" right="0.7"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Ausbauplan - Piano di sviluppo</vt:lpstr>
      <vt:lpstr>LK_Comuni</vt:lpstr>
      <vt:lpstr>dd_desc_approv</vt:lpstr>
      <vt:lpstr>'Ausbauplan - Piano di sviluppo'!Titoli_stampa</vt:lpstr>
    </vt:vector>
  </TitlesOfParts>
  <Manager/>
  <Company>prov.bz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Eugenio Bizzotto</dc:creator>
  <cp:keywords/>
  <dc:description/>
  <cp:lastModifiedBy>Stefano Santoro</cp:lastModifiedBy>
  <cp:revision>16</cp:revision>
  <dcterms:created xsi:type="dcterms:W3CDTF">2009-09-21T11:43:53Z</dcterms:created>
  <dcterms:modified xsi:type="dcterms:W3CDTF">2024-12-10T11:14:36Z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0x0101000B100C2AED06F94DA64296F2989A85E4</vt:lpwstr>
  </property>
</Properties>
</file>